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2975" tabRatio="598" firstSheet="16" activeTab="19"/>
  </bookViews>
  <sheets>
    <sheet name="V7" sheetId="1" r:id="rId1"/>
    <sheet name="V7 Special &amp; Ambo" sheetId="2" r:id="rId2"/>
    <sheet name="Eldo, 850GT &amp; 850-T" sheetId="3" r:id="rId3"/>
    <sheet name="Eldo, 850GT &amp; 850-T (sidecar)" sheetId="4" r:id="rId4"/>
    <sheet name="Early V7 Sport" sheetId="5" r:id="rId5"/>
    <sheet name="V7 Sport &amp; 750S" sheetId="6" r:id="rId6"/>
    <sheet name="T3,1000SP, LM1-4, etc." sheetId="7" r:id="rId7"/>
    <sheet name="Early Cal III Cruisers" sheetId="8" r:id="rId8"/>
    <sheet name="Cal 1100, EV, Bassa, Jackal" sheetId="9" r:id="rId9"/>
    <sheet name="Swiss Daytona RS &amp; Centauro" sheetId="10" r:id="rId10"/>
    <sheet name="Close Ratio Racing v1" sheetId="11" r:id="rId11"/>
    <sheet name="Close Ratio Racing v2)" sheetId="12" r:id="rId12"/>
    <sheet name="Close Ratio Racing v3" sheetId="13" r:id="rId13"/>
    <sheet name="Close Ratio Racing v4" sheetId="14" r:id="rId14"/>
    <sheet name="LeMans IV SE &amp; Late LeMans V" sheetId="15" r:id="rId15"/>
    <sheet name="Sport 1100s &amp; Daytonas" sheetId="16" r:id="rId16"/>
    <sheet name="Sport 1100s &amp; Daytonas (alt)" sheetId="17" r:id="rId17"/>
    <sheet name="Centauro (non Swiss)" sheetId="18" r:id="rId18"/>
    <sheet name="Quota 1100" sheetId="19" r:id="rId19"/>
    <sheet name="V11 Sport" sheetId="20" r:id="rId20"/>
  </sheets>
  <definedNames/>
  <calcPr fullCalcOnLoad="1"/>
</workbook>
</file>

<file path=xl/sharedStrings.xml><?xml version="1.0" encoding="utf-8"?>
<sst xmlns="http://schemas.openxmlformats.org/spreadsheetml/2006/main" count="817" uniqueCount="47">
  <si>
    <t>1st</t>
  </si>
  <si>
    <t>2nd</t>
  </si>
  <si>
    <t>3rd</t>
  </si>
  <si>
    <t>4th</t>
  </si>
  <si>
    <t>5th</t>
  </si>
  <si>
    <t>Gear</t>
  </si>
  <si>
    <t>6th</t>
  </si>
  <si>
    <t>/</t>
  </si>
  <si>
    <t>Hastighed i Miles/pr. time</t>
  </si>
  <si>
    <t>V7 - Hastighed vs RPM</t>
  </si>
  <si>
    <t>Omdrejninger</t>
  </si>
  <si>
    <t>Hastighed i Km/pr. time</t>
  </si>
  <si>
    <t>Indtast kun data i de gule felter</t>
  </si>
  <si>
    <t>Hjul Størrelse</t>
  </si>
  <si>
    <t>Bredde i mm</t>
  </si>
  <si>
    <t>Hjul størrelse i tommer</t>
  </si>
  <si>
    <t>V7 Special &amp; Ambo - Hastighed vs RPM</t>
  </si>
  <si>
    <t>Eldo, 850GT &amp; 850-T - Hastighed vs RPM</t>
  </si>
  <si>
    <t>Eldo, 850GT &amp; 850-T (Sidevogn) - Hastighed vs RPM</t>
  </si>
  <si>
    <t>Tidlig version af V7 Sport - Hastighed vs RPM</t>
  </si>
  <si>
    <t>V7 Sport &amp; 750S - Hastighed vs RPM</t>
  </si>
  <si>
    <t>T3, 1000SP, G5, T4, Cal II, SPII &amp; III, LeMans I-IV (except LM IV SE, late LM V &amp; some LeMans I), Quota 1000, T5, S3, Cal IIIs (undtagen pre 91 cruisers), Mille GT, Strada 1000, Cal 1000 &amp; 1000S  - Hastighed vs RPM</t>
  </si>
  <si>
    <t>Early Cal III Cruisers  - Hastighed vs RPM</t>
  </si>
  <si>
    <t>Cal 1100, EV, Bassa, Jackal  - Hastighed vs RPM</t>
  </si>
  <si>
    <t>Swiss Daytona RS &amp; Centauro - Hastighed vs RPM</t>
  </si>
  <si>
    <t>Close Ratio Racing v1 - Hastighed vs RPM</t>
  </si>
  <si>
    <t>Close Ratio Racing v2 - Hastighed vs RPM</t>
  </si>
  <si>
    <t>Close Ratio Racing v3 - Hastighed vs RPM</t>
  </si>
  <si>
    <t>Close Ratio Racing v4 - Hastighed vs RPM</t>
  </si>
  <si>
    <t>LeMans IV SE &amp; Late LeMans V - Hastighed vs RPM</t>
  </si>
  <si>
    <t>Sport 1100s &amp; Daytonas - Hastighed vs RPM</t>
  </si>
  <si>
    <t>Sport 1100s &amp; Daytonas (7/33 alternativ gearing) - Hastighed vs RPM</t>
  </si>
  <si>
    <t>Centauro  - Hastighed vs RPM</t>
  </si>
  <si>
    <t>Quota 1100 - Hastighed vs RPM</t>
  </si>
  <si>
    <t>V11 Sport - Hastighed vs RPM</t>
  </si>
  <si>
    <t>Dæk Dia (in)</t>
  </si>
  <si>
    <t>Dæk Circ (in)</t>
  </si>
  <si>
    <t>Primær</t>
  </si>
  <si>
    <t>Aspect forhold</t>
  </si>
  <si>
    <t>Tand antal</t>
  </si>
  <si>
    <t>Forhold</t>
  </si>
  <si>
    <t>samlet</t>
  </si>
  <si>
    <t>Endeligt</t>
  </si>
  <si>
    <t>3nd</t>
  </si>
  <si>
    <t>4nd</t>
  </si>
  <si>
    <t>5nd</t>
  </si>
  <si>
    <t>6nd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</si>
</sst>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center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0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centerContinuous" wrapText="1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0" fontId="1" fillId="0" borderId="0" xfId="0" applyNumberFormat="1" applyFont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2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1" fillId="4" borderId="2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2" borderId="6" xfId="0" applyFill="1" applyBorder="1" applyAlignment="1" applyProtection="1">
      <alignment horizontal="center"/>
      <protection locked="0"/>
    </xf>
    <xf numFmtId="171" fontId="0" fillId="4" borderId="6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171" fontId="0" fillId="4" borderId="8" xfId="0" applyNumberFormat="1" applyFill="1" applyBorder="1" applyAlignment="1">
      <alignment horizontal="center"/>
    </xf>
    <xf numFmtId="171" fontId="0" fillId="4" borderId="5" xfId="0" applyNumberForma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71" fontId="0" fillId="4" borderId="9" xfId="0" applyNumberFormat="1" applyFill="1" applyBorder="1" applyAlignment="1">
      <alignment horizontal="center"/>
    </xf>
    <xf numFmtId="171" fontId="0" fillId="4" borderId="10" xfId="0" applyNumberFormat="1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11" xfId="0" applyFont="1" applyFill="1" applyBorder="1" applyAlignment="1">
      <alignment/>
    </xf>
    <xf numFmtId="171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3" borderId="11" xfId="0" applyFill="1" applyBorder="1" applyAlignment="1">
      <alignment/>
    </xf>
    <xf numFmtId="171" fontId="0" fillId="4" borderId="11" xfId="0" applyNumberFormat="1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1" fillId="0" borderId="11" xfId="0" applyFont="1" applyBorder="1" applyAlignment="1">
      <alignment/>
    </xf>
    <xf numFmtId="170" fontId="1" fillId="4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4" sqref="A24:E40"/>
    </sheetView>
  </sheetViews>
  <sheetFormatPr defaultColWidth="9.140625" defaultRowHeight="12.75"/>
  <cols>
    <col min="1" max="1" width="17.7109375" style="0" customWidth="1"/>
    <col min="2" max="2" width="12.7109375" style="0" customWidth="1"/>
    <col min="3" max="5" width="8.8515625" style="0" customWidth="1"/>
    <col min="6" max="7" width="0" style="0" hidden="1" customWidth="1"/>
    <col min="8" max="8" width="4.00390625" style="0" customWidth="1"/>
    <col min="9" max="9" width="8.8515625" style="0" customWidth="1"/>
    <col min="10" max="10" width="21.281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9</v>
      </c>
      <c r="C1" s="9"/>
      <c r="D1" s="9"/>
      <c r="E1" s="9"/>
      <c r="F1" s="9"/>
      <c r="G1" s="9"/>
    </row>
    <row r="2" spans="1:7" ht="18">
      <c r="A2" s="25" t="s">
        <v>12</v>
      </c>
      <c r="B2" s="26"/>
      <c r="C2" s="26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16</v>
      </c>
      <c r="L6" s="1" t="s">
        <v>7</v>
      </c>
      <c r="M6" s="12">
        <v>22</v>
      </c>
      <c r="N6" s="13">
        <f aca="true" t="shared" si="0" ref="N6:N11">M6/K6</f>
        <v>1.375</v>
      </c>
      <c r="O6" s="1"/>
    </row>
    <row r="7" spans="1:15" ht="12.75">
      <c r="A7" s="7">
        <v>1000</v>
      </c>
      <c r="B7" s="3">
        <f aca="true" t="shared" si="1" ref="B7:B21">$A7/O$7*$N$21/12/5280*60</f>
        <v>5.143977814909453</v>
      </c>
      <c r="C7" s="3">
        <f aca="true" t="shared" si="2" ref="C7:C21">$A7/O$8*$N$21/12/5280*60</f>
        <v>8.606270574944663</v>
      </c>
      <c r="D7" s="3">
        <f aca="true" t="shared" si="3" ref="D7:D21">$A7/O$9*$N$21/12/5280*60</f>
        <v>12.021457311033815</v>
      </c>
      <c r="E7" s="3">
        <f aca="true" t="shared" si="4" ref="E7:E21">$A7/O$10*$N$21/12/5280*60</f>
        <v>15.300036577679402</v>
      </c>
      <c r="F7" s="3" t="e">
        <f aca="true" t="shared" si="5" ref="F7:F21">$A7/O$11*$N$21/12/5280*60</f>
        <v>#DIV/0!</v>
      </c>
      <c r="G7" s="3" t="e">
        <f aca="true" t="shared" si="6" ref="G7:G21">$A7/O$12*$N$21/12/5280*60</f>
        <v>#DIV/0!</v>
      </c>
      <c r="J7" t="s">
        <v>0</v>
      </c>
      <c r="K7" s="11">
        <v>13</v>
      </c>
      <c r="L7" s="1" t="s">
        <v>7</v>
      </c>
      <c r="M7" s="12">
        <v>29</v>
      </c>
      <c r="N7" s="13">
        <f t="shared" si="0"/>
        <v>2.230769230769231</v>
      </c>
      <c r="O7" s="13">
        <f>$N$6*N7*$M$11/$K$11</f>
        <v>14.186298076923078</v>
      </c>
    </row>
    <row r="8" spans="1:15" ht="12.75">
      <c r="A8" s="7">
        <v>1500</v>
      </c>
      <c r="B8" s="3">
        <f t="shared" si="1"/>
        <v>7.715966722364179</v>
      </c>
      <c r="C8" s="3">
        <f t="shared" si="2"/>
        <v>12.909405862416998</v>
      </c>
      <c r="D8" s="3">
        <f t="shared" si="3"/>
        <v>18.032185966550724</v>
      </c>
      <c r="E8" s="3">
        <f t="shared" si="4"/>
        <v>22.950054866519103</v>
      </c>
      <c r="F8" s="3" t="e">
        <f t="shared" si="5"/>
        <v>#DIV/0!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24</v>
      </c>
      <c r="N8" s="13">
        <f t="shared" si="0"/>
        <v>1.3333333333333333</v>
      </c>
      <c r="O8" s="13">
        <f>$N$6*N8*$M$11/$K$11</f>
        <v>8.479166666666666</v>
      </c>
    </row>
    <row r="9" spans="1:15" ht="12.75">
      <c r="A9" s="7">
        <v>2000</v>
      </c>
      <c r="B9" s="3">
        <f t="shared" si="1"/>
        <v>10.287955629818907</v>
      </c>
      <c r="C9" s="3">
        <f t="shared" si="2"/>
        <v>17.212541149889326</v>
      </c>
      <c r="D9" s="3">
        <f t="shared" si="3"/>
        <v>24.04291462206763</v>
      </c>
      <c r="E9" s="3">
        <f t="shared" si="4"/>
        <v>30.600073155358803</v>
      </c>
      <c r="F9" s="3" t="e">
        <f t="shared" si="5"/>
        <v>#DIV/0!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21</v>
      </c>
      <c r="N9" s="13">
        <f t="shared" si="0"/>
        <v>0.9545454545454546</v>
      </c>
      <c r="O9" s="13">
        <f>$N$6*N9*$M$11/$K$11</f>
        <v>6.0703125</v>
      </c>
    </row>
    <row r="10" spans="1:15" ht="12.75">
      <c r="A10" s="7">
        <v>2500</v>
      </c>
      <c r="B10" s="3">
        <f t="shared" si="1"/>
        <v>12.859944537273634</v>
      </c>
      <c r="C10" s="3">
        <f t="shared" si="2"/>
        <v>21.51567643736166</v>
      </c>
      <c r="D10" s="3">
        <f t="shared" si="3"/>
        <v>30.05364327758454</v>
      </c>
      <c r="E10" s="3">
        <f t="shared" si="4"/>
        <v>38.2500914441985</v>
      </c>
      <c r="F10" s="3" t="e">
        <f t="shared" si="5"/>
        <v>#DIV/0!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18</v>
      </c>
      <c r="N10" s="13">
        <f t="shared" si="0"/>
        <v>0.75</v>
      </c>
      <c r="O10" s="13">
        <f>$N$6*N10*$M$11/$K$11</f>
        <v>4.76953125</v>
      </c>
    </row>
    <row r="11" spans="1:15" ht="12.75">
      <c r="A11" s="7">
        <v>3000</v>
      </c>
      <c r="B11" s="3">
        <f t="shared" si="1"/>
        <v>15.431933444728358</v>
      </c>
      <c r="C11" s="3">
        <f t="shared" si="2"/>
        <v>25.818811724833996</v>
      </c>
      <c r="D11" s="3">
        <f t="shared" si="3"/>
        <v>36.06437193310145</v>
      </c>
      <c r="E11" s="3">
        <f t="shared" si="4"/>
        <v>45.90010973303821</v>
      </c>
      <c r="F11" s="3" t="e">
        <f t="shared" si="5"/>
        <v>#DIV/0!</v>
      </c>
      <c r="G11" s="3" t="e">
        <f t="shared" si="6"/>
        <v>#DIV/0!</v>
      </c>
      <c r="J11" t="s">
        <v>42</v>
      </c>
      <c r="K11" s="14">
        <v>8</v>
      </c>
      <c r="L11" s="1" t="s">
        <v>7</v>
      </c>
      <c r="M11" s="14">
        <v>37</v>
      </c>
      <c r="N11" s="13">
        <f t="shared" si="0"/>
        <v>4.625</v>
      </c>
      <c r="O11" s="13"/>
    </row>
    <row r="12" spans="1:15" ht="12.75">
      <c r="A12" s="7">
        <v>3500</v>
      </c>
      <c r="B12" s="3">
        <f t="shared" si="1"/>
        <v>18.003922352183086</v>
      </c>
      <c r="C12" s="3">
        <f t="shared" si="2"/>
        <v>30.12194701230633</v>
      </c>
      <c r="D12" s="3">
        <f t="shared" si="3"/>
        <v>42.075100588618355</v>
      </c>
      <c r="E12" s="3">
        <f t="shared" si="4"/>
        <v>53.55012802187791</v>
      </c>
      <c r="F12" s="3" t="e">
        <f t="shared" si="5"/>
        <v>#DIV/0!</v>
      </c>
      <c r="G12" s="3" t="e">
        <f t="shared" si="6"/>
        <v>#DIV/0!</v>
      </c>
      <c r="K12" s="11"/>
      <c r="L12" s="1"/>
      <c r="M12" s="12"/>
      <c r="N12" s="13"/>
      <c r="O12" s="13"/>
    </row>
    <row r="13" spans="1:7" ht="12.75">
      <c r="A13" s="7">
        <v>4000</v>
      </c>
      <c r="B13" s="3">
        <f t="shared" si="1"/>
        <v>20.575911259637813</v>
      </c>
      <c r="C13" s="3">
        <f t="shared" si="2"/>
        <v>34.42508229977865</v>
      </c>
      <c r="D13" s="3">
        <f t="shared" si="3"/>
        <v>48.08582924413526</v>
      </c>
      <c r="E13" s="3">
        <f t="shared" si="4"/>
        <v>61.20014631071761</v>
      </c>
      <c r="F13" s="3" t="e">
        <f t="shared" si="5"/>
        <v>#DIV/0!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23.147900167092544</v>
      </c>
      <c r="C14" s="3">
        <f t="shared" si="2"/>
        <v>38.72821758725099</v>
      </c>
      <c r="D14" s="3">
        <f t="shared" si="3"/>
        <v>54.096557899652176</v>
      </c>
      <c r="E14" s="3">
        <f t="shared" si="4"/>
        <v>68.8501645995573</v>
      </c>
      <c r="F14" s="3" t="e">
        <f t="shared" si="5"/>
        <v>#DIV/0!</v>
      </c>
      <c r="G14" s="3" t="e">
        <f t="shared" si="6"/>
        <v>#DIV/0!</v>
      </c>
      <c r="K14" s="11"/>
      <c r="L14" s="1"/>
      <c r="M14" s="12"/>
      <c r="N14" s="13"/>
      <c r="O14" s="13"/>
    </row>
    <row r="15" spans="1:14" ht="12.75">
      <c r="A15" s="7">
        <v>5000</v>
      </c>
      <c r="B15" s="3">
        <f t="shared" si="1"/>
        <v>25.719889074547268</v>
      </c>
      <c r="C15" s="3">
        <f t="shared" si="2"/>
        <v>43.03135287472332</v>
      </c>
      <c r="D15" s="3">
        <f t="shared" si="3"/>
        <v>60.10728655516908</v>
      </c>
      <c r="E15" s="3">
        <f t="shared" si="4"/>
        <v>76.500182888397</v>
      </c>
      <c r="F15" s="3" t="e">
        <f t="shared" si="5"/>
        <v>#DIV/0!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28.291877982001996</v>
      </c>
      <c r="C16" s="3">
        <f t="shared" si="2"/>
        <v>47.334488162195655</v>
      </c>
      <c r="D16" s="3">
        <f t="shared" si="3"/>
        <v>66.118015210686</v>
      </c>
      <c r="E16" s="3">
        <f t="shared" si="4"/>
        <v>84.15020117723671</v>
      </c>
      <c r="F16" s="3" t="e">
        <f t="shared" si="5"/>
        <v>#DIV/0!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30.863866889456716</v>
      </c>
      <c r="C17" s="3">
        <f t="shared" si="2"/>
        <v>51.63762344966799</v>
      </c>
      <c r="D17" s="3">
        <f t="shared" si="3"/>
        <v>72.1287438662029</v>
      </c>
      <c r="E17" s="3">
        <f t="shared" si="4"/>
        <v>91.80021946607641</v>
      </c>
      <c r="F17" s="3" t="e">
        <f t="shared" si="5"/>
        <v>#DIV/0!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33.43585579691145</v>
      </c>
      <c r="C18" s="3">
        <f t="shared" si="2"/>
        <v>55.94075873714032</v>
      </c>
      <c r="D18" s="3">
        <f t="shared" si="3"/>
        <v>78.13947252171981</v>
      </c>
      <c r="E18" s="3">
        <f t="shared" si="4"/>
        <v>99.45023775491612</v>
      </c>
      <c r="F18" s="3" t="e">
        <f t="shared" si="5"/>
        <v>#DIV/0!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36.00784470436617</v>
      </c>
      <c r="C19" s="3">
        <f t="shared" si="2"/>
        <v>60.24389402461266</v>
      </c>
      <c r="D19" s="3">
        <f t="shared" si="3"/>
        <v>84.15020117723671</v>
      </c>
      <c r="E19" s="3">
        <f t="shared" si="4"/>
        <v>107.10025604375582</v>
      </c>
      <c r="F19" s="3" t="e">
        <f t="shared" si="5"/>
        <v>#DIV/0!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38.5798336118209</v>
      </c>
      <c r="C20" s="3">
        <f t="shared" si="2"/>
        <v>64.54702931208497</v>
      </c>
      <c r="D20" s="3">
        <f t="shared" si="3"/>
        <v>90.16092983275361</v>
      </c>
      <c r="E20" s="3">
        <f t="shared" si="4"/>
        <v>114.75027433259552</v>
      </c>
      <c r="F20" s="3" t="e">
        <f t="shared" si="5"/>
        <v>#DIV/0!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41.151822519275626</v>
      </c>
      <c r="C21" s="3">
        <f t="shared" si="2"/>
        <v>68.8501645995573</v>
      </c>
      <c r="D21" s="3">
        <f t="shared" si="3"/>
        <v>96.17165848827052</v>
      </c>
      <c r="E21" s="3">
        <f t="shared" si="4"/>
        <v>122.40029262143521</v>
      </c>
      <c r="F21" s="3" t="e">
        <f t="shared" si="5"/>
        <v>#DIV/0!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17" t="s">
        <v>10</v>
      </c>
      <c r="B24" s="3"/>
      <c r="C24" s="19" t="s">
        <v>11</v>
      </c>
      <c r="D24" s="3"/>
      <c r="E24" s="3"/>
      <c r="F24" s="3"/>
      <c r="G24" s="3"/>
      <c r="O24" s="4"/>
      <c r="P24" s="4"/>
      <c r="Q24" s="4"/>
    </row>
    <row r="25" spans="1:17" ht="12.75">
      <c r="A25" s="22">
        <f>A7</f>
        <v>1000</v>
      </c>
      <c r="B25" s="24">
        <f aca="true" t="shared" si="7" ref="B25:E39">SUM(B7*1.609)</f>
        <v>8.27666030418931</v>
      </c>
      <c r="C25" s="24">
        <f t="shared" si="7"/>
        <v>13.847489355085962</v>
      </c>
      <c r="D25" s="24">
        <f t="shared" si="7"/>
        <v>19.34252481345341</v>
      </c>
      <c r="E25" s="24">
        <f t="shared" si="7"/>
        <v>24.61775885348616</v>
      </c>
      <c r="O25" s="4"/>
      <c r="P25" s="4"/>
      <c r="Q25" s="4"/>
    </row>
    <row r="26" spans="1:17" ht="12.75">
      <c r="A26" s="22">
        <f>A8</f>
        <v>1500</v>
      </c>
      <c r="B26" s="24">
        <f t="shared" si="7"/>
        <v>12.414990456283965</v>
      </c>
      <c r="C26" s="24">
        <f t="shared" si="7"/>
        <v>20.77123403262895</v>
      </c>
      <c r="D26" s="24">
        <f t="shared" si="7"/>
        <v>29.013787220180113</v>
      </c>
      <c r="E26" s="24">
        <f t="shared" si="7"/>
        <v>36.926638280229234</v>
      </c>
      <c r="O26" s="4"/>
      <c r="P26" s="4"/>
      <c r="Q26" s="4"/>
    </row>
    <row r="27" spans="1:5" ht="12.75">
      <c r="A27" s="22">
        <f>SUM(A9)</f>
        <v>2000</v>
      </c>
      <c r="B27" s="24">
        <f t="shared" si="7"/>
        <v>16.55332060837862</v>
      </c>
      <c r="C27" s="24">
        <f t="shared" si="7"/>
        <v>27.694978710171924</v>
      </c>
      <c r="D27" s="24">
        <f t="shared" si="7"/>
        <v>38.68504962690682</v>
      </c>
      <c r="E27" s="24">
        <f t="shared" si="7"/>
        <v>49.23551770697232</v>
      </c>
    </row>
    <row r="28" spans="1:5" ht="12.75">
      <c r="A28" s="22">
        <f aca="true" t="shared" si="8" ref="A28:A39">A10</f>
        <v>2500</v>
      </c>
      <c r="B28" s="24">
        <f t="shared" si="7"/>
        <v>20.691650760473276</v>
      </c>
      <c r="C28" s="24">
        <f t="shared" si="7"/>
        <v>34.61872338771491</v>
      </c>
      <c r="D28" s="24">
        <f t="shared" si="7"/>
        <v>48.35631203363353</v>
      </c>
      <c r="E28" s="24">
        <f t="shared" si="7"/>
        <v>61.54439713371539</v>
      </c>
    </row>
    <row r="29" spans="1:5" ht="12.75">
      <c r="A29" s="22">
        <f t="shared" si="8"/>
        <v>3000</v>
      </c>
      <c r="B29" s="24">
        <f t="shared" si="7"/>
        <v>24.82998091256793</v>
      </c>
      <c r="C29" s="24">
        <f t="shared" si="7"/>
        <v>41.5424680652579</v>
      </c>
      <c r="D29" s="24">
        <f t="shared" si="7"/>
        <v>58.027574440360226</v>
      </c>
      <c r="E29" s="24">
        <f t="shared" si="7"/>
        <v>73.85327656045847</v>
      </c>
    </row>
    <row r="30" spans="1:5" ht="12.75">
      <c r="A30" s="22">
        <f t="shared" si="8"/>
        <v>3500</v>
      </c>
      <c r="B30" s="24">
        <f t="shared" si="7"/>
        <v>28.968311064662583</v>
      </c>
      <c r="C30" s="24">
        <f t="shared" si="7"/>
        <v>48.466212742800884</v>
      </c>
      <c r="D30" s="24">
        <f t="shared" si="7"/>
        <v>67.69883684708694</v>
      </c>
      <c r="E30" s="24">
        <f t="shared" si="7"/>
        <v>86.16215598720156</v>
      </c>
    </row>
    <row r="31" spans="1:5" ht="12.75">
      <c r="A31" s="22">
        <f t="shared" si="8"/>
        <v>4000</v>
      </c>
      <c r="B31" s="24">
        <f t="shared" si="7"/>
        <v>33.10664121675724</v>
      </c>
      <c r="C31" s="24">
        <f t="shared" si="7"/>
        <v>55.38995742034385</v>
      </c>
      <c r="D31" s="24">
        <f t="shared" si="7"/>
        <v>77.37009925381363</v>
      </c>
      <c r="E31" s="24">
        <f t="shared" si="7"/>
        <v>98.47103541394463</v>
      </c>
    </row>
    <row r="32" spans="1:5" ht="12.75">
      <c r="A32" s="22">
        <f t="shared" si="8"/>
        <v>4500</v>
      </c>
      <c r="B32" s="24">
        <f t="shared" si="7"/>
        <v>37.2449713688519</v>
      </c>
      <c r="C32" s="24">
        <f t="shared" si="7"/>
        <v>62.31370209788684</v>
      </c>
      <c r="D32" s="24">
        <f t="shared" si="7"/>
        <v>87.04136166054035</v>
      </c>
      <c r="E32" s="24">
        <f t="shared" si="7"/>
        <v>110.7799148406877</v>
      </c>
    </row>
    <row r="33" spans="1:5" ht="12.75">
      <c r="A33" s="22">
        <f t="shared" si="8"/>
        <v>5000</v>
      </c>
      <c r="B33" s="24">
        <f t="shared" si="7"/>
        <v>41.38330152094655</v>
      </c>
      <c r="C33" s="24">
        <f t="shared" si="7"/>
        <v>69.23744677542982</v>
      </c>
      <c r="D33" s="24">
        <f t="shared" si="7"/>
        <v>96.71262406726706</v>
      </c>
      <c r="E33" s="24">
        <f t="shared" si="7"/>
        <v>123.08879426743079</v>
      </c>
    </row>
    <row r="34" spans="1:5" ht="12.75">
      <c r="A34" s="22">
        <f t="shared" si="8"/>
        <v>5500</v>
      </c>
      <c r="B34" s="24">
        <f t="shared" si="7"/>
        <v>45.52163167304121</v>
      </c>
      <c r="C34" s="24">
        <f t="shared" si="7"/>
        <v>76.1611914529728</v>
      </c>
      <c r="D34" s="24">
        <f t="shared" si="7"/>
        <v>106.38388647399377</v>
      </c>
      <c r="E34" s="24">
        <f t="shared" si="7"/>
        <v>135.39767369417387</v>
      </c>
    </row>
    <row r="35" spans="1:5" ht="12.75">
      <c r="A35" s="22">
        <f t="shared" si="8"/>
        <v>6000</v>
      </c>
      <c r="B35" s="24">
        <f t="shared" si="7"/>
        <v>49.65996182513586</v>
      </c>
      <c r="C35" s="24">
        <f t="shared" si="7"/>
        <v>83.0849361305158</v>
      </c>
      <c r="D35" s="24">
        <f t="shared" si="7"/>
        <v>116.05514888072045</v>
      </c>
      <c r="E35" s="24">
        <f t="shared" si="7"/>
        <v>147.70655312091694</v>
      </c>
    </row>
    <row r="36" spans="1:5" ht="12.75">
      <c r="A36" s="22">
        <f t="shared" si="8"/>
        <v>6500</v>
      </c>
      <c r="B36" s="24">
        <f t="shared" si="7"/>
        <v>53.79829197723052</v>
      </c>
      <c r="C36" s="24">
        <f t="shared" si="7"/>
        <v>90.00868080805877</v>
      </c>
      <c r="D36" s="24">
        <f t="shared" si="7"/>
        <v>125.72641128744718</v>
      </c>
      <c r="E36" s="24">
        <f t="shared" si="7"/>
        <v>160.01543254766003</v>
      </c>
    </row>
    <row r="37" spans="1:5" ht="12.75">
      <c r="A37" s="22">
        <f t="shared" si="8"/>
        <v>7000</v>
      </c>
      <c r="B37" s="24">
        <f t="shared" si="7"/>
        <v>57.936622129325166</v>
      </c>
      <c r="C37" s="24">
        <f t="shared" si="7"/>
        <v>96.93242548560177</v>
      </c>
      <c r="D37" s="24">
        <f t="shared" si="7"/>
        <v>135.39767369417387</v>
      </c>
      <c r="E37" s="24">
        <f t="shared" si="7"/>
        <v>172.32431197440312</v>
      </c>
    </row>
    <row r="38" spans="1:5" ht="12.75">
      <c r="A38" s="22">
        <f t="shared" si="8"/>
        <v>7500</v>
      </c>
      <c r="B38" s="24">
        <f t="shared" si="7"/>
        <v>62.07495228141983</v>
      </c>
      <c r="C38" s="24">
        <f t="shared" si="7"/>
        <v>103.85617016314472</v>
      </c>
      <c r="D38" s="24">
        <f t="shared" si="7"/>
        <v>145.06893610090054</v>
      </c>
      <c r="E38" s="24">
        <f t="shared" si="7"/>
        <v>184.6331914011462</v>
      </c>
    </row>
    <row r="39" spans="1:7" ht="12.75">
      <c r="A39" s="23">
        <f t="shared" si="8"/>
        <v>8000</v>
      </c>
      <c r="B39" s="24">
        <f t="shared" si="7"/>
        <v>66.21328243351448</v>
      </c>
      <c r="C39" s="24">
        <f t="shared" si="7"/>
        <v>110.7799148406877</v>
      </c>
      <c r="D39" s="24">
        <f t="shared" si="7"/>
        <v>154.74019850762727</v>
      </c>
      <c r="E39" s="24">
        <f t="shared" si="7"/>
        <v>196.94207082788927</v>
      </c>
      <c r="F39" s="5"/>
      <c r="G39" s="5"/>
    </row>
    <row r="40" spans="2:7" ht="12.75">
      <c r="B40" s="17" t="s">
        <v>0</v>
      </c>
      <c r="C40" s="17" t="s">
        <v>1</v>
      </c>
      <c r="D40" s="17" t="s">
        <v>43</v>
      </c>
      <c r="E40" s="19" t="s">
        <v>44</v>
      </c>
      <c r="F40" s="10"/>
      <c r="G40" s="10"/>
    </row>
    <row r="41" ht="12.75">
      <c r="E41" s="16"/>
    </row>
    <row r="42" spans="5:7" ht="12.75">
      <c r="E42" s="2"/>
      <c r="F42" s="2"/>
      <c r="G42" s="2"/>
    </row>
    <row r="43" spans="5:7" ht="12.75"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24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7.052475355854773</v>
      </c>
      <c r="C7" s="3">
        <f aca="true" t="shared" si="2" ref="C7:C21">$A7/O$8*$N$21/12/5280*60</f>
        <v>10.155564512430871</v>
      </c>
      <c r="D7" s="3">
        <f aca="true" t="shared" si="3" ref="D7:D21">$A7/O$9*$N$21/12/5280*60</f>
        <v>13.463816588450019</v>
      </c>
      <c r="E7" s="3">
        <f aca="true" t="shared" si="4" ref="E7:E21">$A7/O$10*$N$21/12/5280*60</f>
        <v>16.220693318465973</v>
      </c>
      <c r="F7" s="3">
        <f aca="true" t="shared" si="5" ref="F7:F21">$A7/O$11*$N$21/12/5280*60</f>
        <v>18.806600948946063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10.191176470588236</v>
      </c>
    </row>
    <row r="8" spans="1:15" ht="12.75">
      <c r="A8" s="7">
        <v>1500</v>
      </c>
      <c r="B8" s="3">
        <f t="shared" si="1"/>
        <v>10.57871303378216</v>
      </c>
      <c r="C8" s="3">
        <f t="shared" si="2"/>
        <v>15.233346768646308</v>
      </c>
      <c r="D8" s="3">
        <f t="shared" si="3"/>
        <v>20.195724882675027</v>
      </c>
      <c r="E8" s="3">
        <f t="shared" si="4"/>
        <v>24.331039977698964</v>
      </c>
      <c r="F8" s="3">
        <f t="shared" si="5"/>
        <v>28.20990142341909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7.077205882352942</v>
      </c>
    </row>
    <row r="9" spans="1:15" ht="12.75">
      <c r="A9" s="7">
        <v>2000</v>
      </c>
      <c r="B9" s="3">
        <f t="shared" si="1"/>
        <v>14.104950711709545</v>
      </c>
      <c r="C9" s="3">
        <f t="shared" si="2"/>
        <v>20.311129024861742</v>
      </c>
      <c r="D9" s="3">
        <f t="shared" si="3"/>
        <v>26.927633176900038</v>
      </c>
      <c r="E9" s="3">
        <f t="shared" si="4"/>
        <v>32.441386636931945</v>
      </c>
      <c r="F9" s="3">
        <f t="shared" si="5"/>
        <v>37.613201897892125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5.338235294117648</v>
      </c>
    </row>
    <row r="10" spans="1:15" ht="12.75">
      <c r="A10" s="7">
        <v>2500</v>
      </c>
      <c r="B10" s="3">
        <f t="shared" si="1"/>
        <v>17.63118838963693</v>
      </c>
      <c r="C10" s="3">
        <f t="shared" si="2"/>
        <v>25.38891128107718</v>
      </c>
      <c r="D10" s="3">
        <f t="shared" si="3"/>
        <v>33.659541471125046</v>
      </c>
      <c r="E10" s="3">
        <f t="shared" si="4"/>
        <v>40.55173329616494</v>
      </c>
      <c r="F10" s="3">
        <f t="shared" si="5"/>
        <v>47.01650237236515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4.430946291560103</v>
      </c>
    </row>
    <row r="11" spans="1:15" ht="12.75">
      <c r="A11" s="7">
        <v>3000</v>
      </c>
      <c r="B11" s="3">
        <f t="shared" si="1"/>
        <v>21.15742606756432</v>
      </c>
      <c r="C11" s="3">
        <f t="shared" si="2"/>
        <v>30.466693537292617</v>
      </c>
      <c r="D11" s="3">
        <f t="shared" si="3"/>
        <v>40.39144976535005</v>
      </c>
      <c r="E11" s="3">
        <f t="shared" si="4"/>
        <v>48.66207995539793</v>
      </c>
      <c r="F11" s="3">
        <f t="shared" si="5"/>
        <v>56.41980284683818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3.8216911764705883</v>
      </c>
    </row>
    <row r="12" spans="1:15" ht="12.75">
      <c r="A12" s="7">
        <v>3500</v>
      </c>
      <c r="B12" s="3">
        <f t="shared" si="1"/>
        <v>24.683663745491703</v>
      </c>
      <c r="C12" s="3">
        <f t="shared" si="2"/>
        <v>35.54447579350805</v>
      </c>
      <c r="D12" s="3">
        <f t="shared" si="3"/>
        <v>47.12335805957507</v>
      </c>
      <c r="E12" s="3">
        <f t="shared" si="4"/>
        <v>56.77242661463091</v>
      </c>
      <c r="F12" s="3">
        <f t="shared" si="5"/>
        <v>65.82310332131122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33</v>
      </c>
      <c r="N12" s="13">
        <f t="shared" si="0"/>
        <v>4.125</v>
      </c>
      <c r="O12" s="13"/>
    </row>
    <row r="13" spans="1:7" ht="12.75">
      <c r="A13" s="7">
        <v>4000</v>
      </c>
      <c r="B13" s="3">
        <f t="shared" si="1"/>
        <v>28.20990142341909</v>
      </c>
      <c r="C13" s="3">
        <f t="shared" si="2"/>
        <v>40.622258049723484</v>
      </c>
      <c r="D13" s="3">
        <f t="shared" si="3"/>
        <v>53.855266353800076</v>
      </c>
      <c r="E13" s="3">
        <f t="shared" si="4"/>
        <v>64.88277327386389</v>
      </c>
      <c r="F13" s="3">
        <f t="shared" si="5"/>
        <v>75.22640379578425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31.736139101346478</v>
      </c>
      <c r="C14" s="3">
        <f t="shared" si="2"/>
        <v>45.70004030593892</v>
      </c>
      <c r="D14" s="3">
        <f t="shared" si="3"/>
        <v>60.587174648025076</v>
      </c>
      <c r="E14" s="3">
        <f t="shared" si="4"/>
        <v>72.99311993309688</v>
      </c>
      <c r="F14" s="3">
        <f t="shared" si="5"/>
        <v>84.62970427025728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35.26237677927386</v>
      </c>
      <c r="C15" s="3">
        <f t="shared" si="2"/>
        <v>50.77782256215436</v>
      </c>
      <c r="D15" s="3">
        <f t="shared" si="3"/>
        <v>67.31908294225009</v>
      </c>
      <c r="E15" s="3">
        <f t="shared" si="4"/>
        <v>81.10346659232988</v>
      </c>
      <c r="F15" s="3">
        <f t="shared" si="5"/>
        <v>94.0330047447303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38.78861445720125</v>
      </c>
      <c r="C16" s="3">
        <f t="shared" si="2"/>
        <v>55.8556048183698</v>
      </c>
      <c r="D16" s="3">
        <f t="shared" si="3"/>
        <v>74.05099123647511</v>
      </c>
      <c r="E16" s="3">
        <f t="shared" si="4"/>
        <v>89.21381325156287</v>
      </c>
      <c r="F16" s="3">
        <f t="shared" si="5"/>
        <v>103.43630521920333</v>
      </c>
      <c r="G16" s="3" t="e">
        <f t="shared" si="6"/>
        <v>#DIV/0!</v>
      </c>
      <c r="J16" s="4" t="s">
        <v>14</v>
      </c>
      <c r="K16" s="4"/>
      <c r="M16" s="4"/>
      <c r="N16" s="7">
        <v>160</v>
      </c>
      <c r="O16" s="13"/>
    </row>
    <row r="17" spans="1:14" ht="12.75">
      <c r="A17" s="7">
        <v>6000</v>
      </c>
      <c r="B17" s="3">
        <f t="shared" si="1"/>
        <v>42.31485213512864</v>
      </c>
      <c r="C17" s="3">
        <f t="shared" si="2"/>
        <v>60.933387074585234</v>
      </c>
      <c r="D17" s="3">
        <f t="shared" si="3"/>
        <v>80.7828995307001</v>
      </c>
      <c r="E17" s="3">
        <f t="shared" si="4"/>
        <v>97.32415991079586</v>
      </c>
      <c r="F17" s="3">
        <f t="shared" si="5"/>
        <v>112.83960569367636</v>
      </c>
      <c r="G17" s="3" t="e">
        <f t="shared" si="6"/>
        <v>#DIV/0!</v>
      </c>
      <c r="J17" s="4" t="s">
        <v>38</v>
      </c>
      <c r="N17" s="7">
        <v>60</v>
      </c>
    </row>
    <row r="18" spans="1:15" ht="12.75">
      <c r="A18" s="7">
        <v>6500</v>
      </c>
      <c r="B18" s="3">
        <f t="shared" si="1"/>
        <v>45.84108981305603</v>
      </c>
      <c r="C18" s="3">
        <f t="shared" si="2"/>
        <v>66.01116933080066</v>
      </c>
      <c r="D18" s="3">
        <f t="shared" si="3"/>
        <v>87.51480782492511</v>
      </c>
      <c r="E18" s="3">
        <f t="shared" si="4"/>
        <v>105.43450657002883</v>
      </c>
      <c r="F18" s="3">
        <f t="shared" si="5"/>
        <v>122.2429061681494</v>
      </c>
      <c r="G18" s="3" t="e">
        <f t="shared" si="6"/>
        <v>#DIV/0!</v>
      </c>
      <c r="J18" t="s">
        <v>15</v>
      </c>
      <c r="N18" s="7">
        <v>17</v>
      </c>
      <c r="O18" s="13"/>
    </row>
    <row r="19" spans="1:15" ht="12.75">
      <c r="A19" s="7">
        <v>7000</v>
      </c>
      <c r="B19" s="3">
        <f t="shared" si="1"/>
        <v>49.367327490983406</v>
      </c>
      <c r="C19" s="3">
        <f t="shared" si="2"/>
        <v>71.0889515870161</v>
      </c>
      <c r="D19" s="3">
        <f t="shared" si="3"/>
        <v>94.24671611915014</v>
      </c>
      <c r="E19" s="3">
        <f t="shared" si="4"/>
        <v>113.54485322926182</v>
      </c>
      <c r="F19" s="3">
        <f t="shared" si="5"/>
        <v>131.64620664262245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52.89356516891079</v>
      </c>
      <c r="C20" s="3">
        <f t="shared" si="2"/>
        <v>76.16673384323154</v>
      </c>
      <c r="D20" s="3">
        <f t="shared" si="3"/>
        <v>100.97862441337514</v>
      </c>
      <c r="E20" s="3">
        <f t="shared" si="4"/>
        <v>121.65519988849479</v>
      </c>
      <c r="F20" s="3">
        <f t="shared" si="5"/>
        <v>141.04950711709543</v>
      </c>
      <c r="G20" s="3" t="e">
        <f t="shared" si="6"/>
        <v>#DIV/0!</v>
      </c>
      <c r="J20" t="s">
        <v>35</v>
      </c>
      <c r="N20" s="6">
        <f>(N18+2*((N16*N17/100/25.4)-0.2))</f>
        <v>24.15905511811024</v>
      </c>
      <c r="O20" s="1"/>
    </row>
    <row r="21" spans="1:14" ht="12.75">
      <c r="A21" s="7">
        <v>8000</v>
      </c>
      <c r="B21" s="3">
        <f t="shared" si="1"/>
        <v>56.41980284683818</v>
      </c>
      <c r="C21" s="3">
        <f t="shared" si="2"/>
        <v>81.24451609944697</v>
      </c>
      <c r="D21" s="3">
        <f t="shared" si="3"/>
        <v>107.71053270760015</v>
      </c>
      <c r="E21" s="3">
        <f t="shared" si="4"/>
        <v>129.76554654772778</v>
      </c>
      <c r="F21" s="3">
        <f t="shared" si="5"/>
        <v>150.4528075915685</v>
      </c>
      <c r="G21" s="3" t="e">
        <f t="shared" si="6"/>
        <v>#DIV/0!</v>
      </c>
      <c r="J21" t="s">
        <v>36</v>
      </c>
      <c r="N21" s="6">
        <f>N20*PI()</f>
        <v>75.89791007672602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11.31922294614691</v>
      </c>
      <c r="C28" s="24">
        <f t="shared" si="8"/>
        <v>16.29968104245155</v>
      </c>
      <c r="D28" s="24">
        <f t="shared" si="8"/>
        <v>21.60942562446228</v>
      </c>
      <c r="E28" s="24">
        <f t="shared" si="8"/>
        <v>26.034212776137885</v>
      </c>
      <c r="F28" s="24">
        <f t="shared" si="8"/>
        <v>30.18459452305843</v>
      </c>
    </row>
    <row r="29" spans="1:6" ht="12.75">
      <c r="A29" s="22">
        <f t="shared" si="7"/>
        <v>1500</v>
      </c>
      <c r="B29" s="24">
        <f t="shared" si="8"/>
        <v>16.978834419220366</v>
      </c>
      <c r="C29" s="24">
        <f t="shared" si="8"/>
        <v>24.449521563677326</v>
      </c>
      <c r="D29" s="24">
        <f t="shared" si="8"/>
        <v>32.41413843669342</v>
      </c>
      <c r="E29" s="24">
        <f t="shared" si="8"/>
        <v>39.05131916420684</v>
      </c>
      <c r="F29" s="24">
        <f t="shared" si="8"/>
        <v>45.27689178458764</v>
      </c>
    </row>
    <row r="30" spans="1:6" ht="12.75">
      <c r="A30" s="22">
        <f t="shared" si="7"/>
        <v>2000</v>
      </c>
      <c r="B30" s="24">
        <f t="shared" si="8"/>
        <v>22.63844589229382</v>
      </c>
      <c r="C30" s="24">
        <f t="shared" si="8"/>
        <v>32.5993620849031</v>
      </c>
      <c r="D30" s="24">
        <f t="shared" si="8"/>
        <v>43.21885124892456</v>
      </c>
      <c r="E30" s="24">
        <f t="shared" si="8"/>
        <v>52.06842555227577</v>
      </c>
      <c r="F30" s="24">
        <f t="shared" si="8"/>
        <v>60.36918904611686</v>
      </c>
    </row>
    <row r="31" spans="1:6" ht="12.75">
      <c r="A31" s="22">
        <f t="shared" si="7"/>
        <v>2500</v>
      </c>
      <c r="B31" s="24">
        <f t="shared" si="8"/>
        <v>28.29805736536727</v>
      </c>
      <c r="C31" s="24">
        <f t="shared" si="8"/>
        <v>40.749202606128875</v>
      </c>
      <c r="D31" s="24">
        <f t="shared" si="8"/>
        <v>54.023564061155696</v>
      </c>
      <c r="E31" s="24">
        <f t="shared" si="8"/>
        <v>65.08553194034472</v>
      </c>
      <c r="F31" s="24">
        <f t="shared" si="8"/>
        <v>75.46148630764607</v>
      </c>
    </row>
    <row r="32" spans="1:6" ht="12.75">
      <c r="A32" s="22">
        <f t="shared" si="7"/>
        <v>3000</v>
      </c>
      <c r="B32" s="24">
        <f t="shared" si="8"/>
        <v>33.95766883844073</v>
      </c>
      <c r="C32" s="24">
        <f t="shared" si="8"/>
        <v>48.89904312735465</v>
      </c>
      <c r="D32" s="24">
        <f t="shared" si="8"/>
        <v>64.82827687338684</v>
      </c>
      <c r="E32" s="24">
        <f t="shared" si="8"/>
        <v>78.10263832841368</v>
      </c>
      <c r="F32" s="24">
        <f t="shared" si="8"/>
        <v>90.55378356917528</v>
      </c>
    </row>
    <row r="33" spans="1:6" ht="12.75">
      <c r="A33" s="22">
        <f t="shared" si="7"/>
        <v>3500</v>
      </c>
      <c r="B33" s="24">
        <f t="shared" si="8"/>
        <v>39.617280311514186</v>
      </c>
      <c r="C33" s="24">
        <f t="shared" si="8"/>
        <v>57.048883648580414</v>
      </c>
      <c r="D33" s="24">
        <f t="shared" si="8"/>
        <v>75.63298968561799</v>
      </c>
      <c r="E33" s="24">
        <f t="shared" si="8"/>
        <v>91.11974471648261</v>
      </c>
      <c r="F33" s="24">
        <f t="shared" si="8"/>
        <v>105.6460808307045</v>
      </c>
    </row>
    <row r="34" spans="1:6" ht="12.75">
      <c r="A34" s="22">
        <f t="shared" si="7"/>
        <v>4000</v>
      </c>
      <c r="B34" s="24">
        <f t="shared" si="8"/>
        <v>45.27689178458764</v>
      </c>
      <c r="C34" s="24">
        <f t="shared" si="8"/>
        <v>65.1987241698062</v>
      </c>
      <c r="D34" s="24">
        <f t="shared" si="8"/>
        <v>86.43770249784912</v>
      </c>
      <c r="E34" s="24">
        <f t="shared" si="8"/>
        <v>104.13685110455154</v>
      </c>
      <c r="F34" s="24">
        <f t="shared" si="8"/>
        <v>120.73837809223372</v>
      </c>
    </row>
    <row r="35" spans="1:6" ht="12.75">
      <c r="A35" s="22">
        <f t="shared" si="7"/>
        <v>4500</v>
      </c>
      <c r="B35" s="24">
        <f t="shared" si="8"/>
        <v>50.936503257661094</v>
      </c>
      <c r="C35" s="24">
        <f t="shared" si="8"/>
        <v>73.34856469103197</v>
      </c>
      <c r="D35" s="24">
        <f t="shared" si="8"/>
        <v>97.24241531008025</v>
      </c>
      <c r="E35" s="24">
        <f t="shared" si="8"/>
        <v>117.15395749262049</v>
      </c>
      <c r="F35" s="24">
        <f t="shared" si="8"/>
        <v>135.83067535376293</v>
      </c>
    </row>
    <row r="36" spans="1:6" ht="12.75">
      <c r="A36" s="22">
        <f t="shared" si="7"/>
        <v>5000</v>
      </c>
      <c r="B36" s="24">
        <f t="shared" si="8"/>
        <v>56.59611473073454</v>
      </c>
      <c r="C36" s="24">
        <f t="shared" si="8"/>
        <v>81.49840521225775</v>
      </c>
      <c r="D36" s="24">
        <f t="shared" si="8"/>
        <v>108.04712812231139</v>
      </c>
      <c r="E36" s="24">
        <f t="shared" si="8"/>
        <v>130.17106388068945</v>
      </c>
      <c r="F36" s="24">
        <f t="shared" si="8"/>
        <v>150.92297261529214</v>
      </c>
    </row>
    <row r="37" spans="1:6" ht="12.75">
      <c r="A37" s="22">
        <f t="shared" si="7"/>
        <v>5500</v>
      </c>
      <c r="B37" s="24">
        <f t="shared" si="8"/>
        <v>62.255726203808</v>
      </c>
      <c r="C37" s="24">
        <f t="shared" si="8"/>
        <v>89.64824573348352</v>
      </c>
      <c r="D37" s="24">
        <f t="shared" si="8"/>
        <v>118.85184093454255</v>
      </c>
      <c r="E37" s="24">
        <f t="shared" si="8"/>
        <v>143.1881702687584</v>
      </c>
      <c r="F37" s="24">
        <f t="shared" si="8"/>
        <v>166.01526987682135</v>
      </c>
    </row>
    <row r="38" spans="1:6" ht="12.75">
      <c r="A38" s="22">
        <f t="shared" si="7"/>
        <v>6000</v>
      </c>
      <c r="B38" s="24">
        <f t="shared" si="8"/>
        <v>67.91533767688146</v>
      </c>
      <c r="C38" s="24">
        <f t="shared" si="8"/>
        <v>97.7980862547093</v>
      </c>
      <c r="D38" s="24">
        <f t="shared" si="8"/>
        <v>129.65655374677368</v>
      </c>
      <c r="E38" s="24">
        <f t="shared" si="8"/>
        <v>156.20527665682735</v>
      </c>
      <c r="F38" s="24">
        <f t="shared" si="8"/>
        <v>181.10756713835056</v>
      </c>
    </row>
    <row r="39" spans="1:7" ht="12.75">
      <c r="A39" s="22">
        <f t="shared" si="7"/>
        <v>6500</v>
      </c>
      <c r="B39" s="24">
        <f t="shared" si="8"/>
        <v>73.57494914995493</v>
      </c>
      <c r="C39" s="24">
        <f t="shared" si="8"/>
        <v>105.94792677593504</v>
      </c>
      <c r="D39" s="24">
        <f t="shared" si="8"/>
        <v>140.4612665590048</v>
      </c>
      <c r="E39" s="24">
        <f t="shared" si="8"/>
        <v>169.22238304489628</v>
      </c>
      <c r="F39" s="24">
        <f t="shared" si="8"/>
        <v>196.1998643998798</v>
      </c>
      <c r="G39" s="5"/>
    </row>
    <row r="40" spans="1:7" ht="12.75">
      <c r="A40" s="22">
        <f t="shared" si="7"/>
        <v>7000</v>
      </c>
      <c r="B40" s="24">
        <f t="shared" si="8"/>
        <v>79.23456062302837</v>
      </c>
      <c r="C40" s="24">
        <f t="shared" si="8"/>
        <v>114.09776729716083</v>
      </c>
      <c r="D40" s="24">
        <f t="shared" si="8"/>
        <v>151.26597937123597</v>
      </c>
      <c r="E40" s="24">
        <f t="shared" si="8"/>
        <v>182.23948943296523</v>
      </c>
      <c r="F40" s="24">
        <f t="shared" si="8"/>
        <v>211.292161661409</v>
      </c>
      <c r="G40" s="10"/>
    </row>
    <row r="41" spans="1:6" ht="12.75">
      <c r="A41" s="22">
        <f t="shared" si="7"/>
        <v>7500</v>
      </c>
      <c r="B41" s="24">
        <f t="shared" si="8"/>
        <v>84.89417209610181</v>
      </c>
      <c r="C41" s="24">
        <f t="shared" si="8"/>
        <v>122.24760781838663</v>
      </c>
      <c r="D41" s="24">
        <f t="shared" si="8"/>
        <v>162.07069218346712</v>
      </c>
      <c r="E41" s="24">
        <f t="shared" si="8"/>
        <v>195.25659582103413</v>
      </c>
      <c r="F41" s="24">
        <f t="shared" si="8"/>
        <v>226.38445892293817</v>
      </c>
    </row>
    <row r="42" spans="1:7" ht="12.75">
      <c r="A42" s="23">
        <f t="shared" si="7"/>
        <v>8000</v>
      </c>
      <c r="B42" s="24">
        <f t="shared" si="8"/>
        <v>90.55378356917528</v>
      </c>
      <c r="C42" s="24">
        <f t="shared" si="8"/>
        <v>130.3974483396124</v>
      </c>
      <c r="D42" s="24">
        <f t="shared" si="8"/>
        <v>172.87540499569823</v>
      </c>
      <c r="E42" s="24">
        <f t="shared" si="8"/>
        <v>208.27370220910308</v>
      </c>
      <c r="F42" s="24">
        <f t="shared" si="8"/>
        <v>241.47675618446743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19.71093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25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ht="13.5" thickBot="1"/>
    <row r="5" spans="1:15" ht="12.75">
      <c r="A5" s="34"/>
      <c r="B5" s="35" t="s">
        <v>8</v>
      </c>
      <c r="C5" s="36"/>
      <c r="D5" s="36"/>
      <c r="E5" s="36"/>
      <c r="F5" s="37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3.5" thickBot="1">
      <c r="A6" s="38" t="s">
        <v>10</v>
      </c>
      <c r="B6" s="39" t="s">
        <v>0</v>
      </c>
      <c r="C6" s="39" t="s">
        <v>1</v>
      </c>
      <c r="D6" s="39" t="s">
        <v>2</v>
      </c>
      <c r="E6" s="39" t="s">
        <v>3</v>
      </c>
      <c r="F6" s="40" t="s">
        <v>4</v>
      </c>
      <c r="G6" s="17" t="s">
        <v>6</v>
      </c>
      <c r="J6" t="s">
        <v>37</v>
      </c>
      <c r="K6" s="11">
        <v>16</v>
      </c>
      <c r="L6" s="1" t="s">
        <v>7</v>
      </c>
      <c r="M6" s="12">
        <v>22</v>
      </c>
      <c r="N6" s="13">
        <f aca="true" t="shared" si="0" ref="N6:N12">M6/K6</f>
        <v>1.375</v>
      </c>
      <c r="O6" s="1"/>
    </row>
    <row r="7" spans="1:15" ht="13.5" thickBot="1">
      <c r="A7" s="41">
        <v>1000</v>
      </c>
      <c r="B7" s="42">
        <f aca="true" t="shared" si="1" ref="B7:B21">$A7/O$7*$N$21/12/5280*60</f>
        <v>7.360802125384879</v>
      </c>
      <c r="C7" s="42">
        <f aca="true" t="shared" si="2" ref="C7:C21">$A7/O$8*$N$21/12/5280*60</f>
        <v>9.381414473529746</v>
      </c>
      <c r="D7" s="42">
        <f aca="true" t="shared" si="3" ref="D7:D21">$A7/O$9*$N$21/12/5280*60</f>
        <v>11.257697368235696</v>
      </c>
      <c r="E7" s="42">
        <f aca="true" t="shared" si="4" ref="E7:E21">$A7/O$10*$N$21/12/5280*60</f>
        <v>13.509236841882831</v>
      </c>
      <c r="F7" s="43">
        <f aca="true" t="shared" si="5" ref="F7:F21">$A7/O$11*$N$21/12/5280*60</f>
        <v>14.812759695046969</v>
      </c>
      <c r="G7" s="3" t="e">
        <f aca="true" t="shared" si="6" ref="G7:G21">$A7/O$12*$N$21/12/5280*60</f>
        <v>#DIV/0!</v>
      </c>
      <c r="J7" t="s">
        <v>0</v>
      </c>
      <c r="K7" s="11">
        <v>17</v>
      </c>
      <c r="L7" s="1" t="s">
        <v>7</v>
      </c>
      <c r="M7" s="12">
        <v>26</v>
      </c>
      <c r="N7" s="13">
        <f t="shared" si="0"/>
        <v>1.5294117647058822</v>
      </c>
      <c r="O7" s="13">
        <f>$N$6*N7*$M$12/$K$12</f>
        <v>9.913865546218487</v>
      </c>
    </row>
    <row r="8" spans="1:15" ht="13.5" thickBot="1">
      <c r="A8" s="41">
        <v>1500</v>
      </c>
      <c r="B8" s="42">
        <f t="shared" si="1"/>
        <v>11.041203188077318</v>
      </c>
      <c r="C8" s="42">
        <f t="shared" si="2"/>
        <v>14.072121710294624</v>
      </c>
      <c r="D8" s="42">
        <f t="shared" si="3"/>
        <v>16.886546052353545</v>
      </c>
      <c r="E8" s="42">
        <f t="shared" si="4"/>
        <v>20.26385526282425</v>
      </c>
      <c r="F8" s="43">
        <f t="shared" si="5"/>
        <v>22.219139542570453</v>
      </c>
      <c r="G8" s="3" t="e">
        <f t="shared" si="6"/>
        <v>#DIV/0!</v>
      </c>
      <c r="J8" t="s">
        <v>1</v>
      </c>
      <c r="K8" s="11">
        <v>20</v>
      </c>
      <c r="L8" s="1" t="s">
        <v>7</v>
      </c>
      <c r="M8" s="12">
        <v>24</v>
      </c>
      <c r="N8" s="13">
        <f t="shared" si="0"/>
        <v>1.2</v>
      </c>
      <c r="O8" s="13">
        <f>$N$6*N8*$M$12/$K$12</f>
        <v>7.778571428571428</v>
      </c>
    </row>
    <row r="9" spans="1:15" ht="13.5" thickBot="1">
      <c r="A9" s="41">
        <v>2000</v>
      </c>
      <c r="B9" s="42">
        <f t="shared" si="1"/>
        <v>14.721604250769758</v>
      </c>
      <c r="C9" s="42">
        <f t="shared" si="2"/>
        <v>18.762828947059493</v>
      </c>
      <c r="D9" s="42">
        <f t="shared" si="3"/>
        <v>22.515394736471393</v>
      </c>
      <c r="E9" s="42">
        <f t="shared" si="4"/>
        <v>27.018473683765663</v>
      </c>
      <c r="F9" s="43">
        <f t="shared" si="5"/>
        <v>29.625519390093938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22</v>
      </c>
      <c r="N9" s="13">
        <f t="shared" si="0"/>
        <v>1</v>
      </c>
      <c r="O9" s="13">
        <f>$N$6*N9*$M$12/$K$12</f>
        <v>6.482142857142857</v>
      </c>
    </row>
    <row r="10" spans="1:15" ht="13.5" thickBot="1">
      <c r="A10" s="41">
        <v>2500</v>
      </c>
      <c r="B10" s="42">
        <f t="shared" si="1"/>
        <v>18.402005313462194</v>
      </c>
      <c r="C10" s="42">
        <f t="shared" si="2"/>
        <v>23.453536183824372</v>
      </c>
      <c r="D10" s="42">
        <f t="shared" si="3"/>
        <v>28.144243420589245</v>
      </c>
      <c r="E10" s="42">
        <f t="shared" si="4"/>
        <v>33.773092104707075</v>
      </c>
      <c r="F10" s="43">
        <f t="shared" si="5"/>
        <v>37.031899237617424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5.401785714285715</v>
      </c>
    </row>
    <row r="11" spans="1:15" ht="13.5" thickBot="1">
      <c r="A11" s="41">
        <v>3000</v>
      </c>
      <c r="B11" s="42">
        <f t="shared" si="1"/>
        <v>22.082406376154637</v>
      </c>
      <c r="C11" s="42">
        <f t="shared" si="2"/>
        <v>28.144243420589248</v>
      </c>
      <c r="D11" s="42">
        <f t="shared" si="3"/>
        <v>33.77309210470709</v>
      </c>
      <c r="E11" s="42">
        <f t="shared" si="4"/>
        <v>40.5277105256485</v>
      </c>
      <c r="F11" s="43">
        <f t="shared" si="5"/>
        <v>44.438279085140906</v>
      </c>
      <c r="G11" s="3" t="e">
        <f t="shared" si="6"/>
        <v>#DIV/0!</v>
      </c>
      <c r="J11" t="s">
        <v>4</v>
      </c>
      <c r="K11" s="11">
        <v>25</v>
      </c>
      <c r="L11" s="1" t="s">
        <v>7</v>
      </c>
      <c r="M11" s="12">
        <v>19</v>
      </c>
      <c r="N11" s="13">
        <f t="shared" si="0"/>
        <v>0.76</v>
      </c>
      <c r="O11" s="13">
        <f>$N$6*N11*$M$12/$K$12</f>
        <v>4.926428571428572</v>
      </c>
    </row>
    <row r="12" spans="1:15" ht="13.5" thickBot="1">
      <c r="A12" s="41">
        <v>3500</v>
      </c>
      <c r="B12" s="42">
        <f t="shared" si="1"/>
        <v>25.762807438847076</v>
      </c>
      <c r="C12" s="42">
        <f t="shared" si="2"/>
        <v>32.83495065735412</v>
      </c>
      <c r="D12" s="42">
        <f t="shared" si="3"/>
        <v>39.40194078882494</v>
      </c>
      <c r="E12" s="42">
        <f t="shared" si="4"/>
        <v>47.282328946589914</v>
      </c>
      <c r="F12" s="43">
        <f t="shared" si="5"/>
        <v>51.84465893266438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3.5" thickBot="1">
      <c r="A13" s="41">
        <v>4000</v>
      </c>
      <c r="B13" s="42">
        <f t="shared" si="1"/>
        <v>29.443208501539516</v>
      </c>
      <c r="C13" s="42">
        <f t="shared" si="2"/>
        <v>37.525657894118986</v>
      </c>
      <c r="D13" s="42">
        <f t="shared" si="3"/>
        <v>45.030789472942786</v>
      </c>
      <c r="E13" s="42">
        <f t="shared" si="4"/>
        <v>54.036947367531326</v>
      </c>
      <c r="F13" s="43">
        <f t="shared" si="5"/>
        <v>59.251038780187876</v>
      </c>
      <c r="G13" s="3" t="e">
        <f t="shared" si="6"/>
        <v>#DIV/0!</v>
      </c>
    </row>
    <row r="14" spans="1:15" ht="13.5" thickBot="1">
      <c r="A14" s="41">
        <v>4500</v>
      </c>
      <c r="B14" s="42">
        <f t="shared" si="1"/>
        <v>33.123609564231955</v>
      </c>
      <c r="C14" s="42">
        <f t="shared" si="2"/>
        <v>42.216365130883865</v>
      </c>
      <c r="D14" s="42">
        <f t="shared" si="3"/>
        <v>50.659638157060634</v>
      </c>
      <c r="E14" s="42">
        <f t="shared" si="4"/>
        <v>60.79156578847275</v>
      </c>
      <c r="F14" s="43">
        <f t="shared" si="5"/>
        <v>66.65741862771135</v>
      </c>
      <c r="G14" s="3" t="e">
        <f t="shared" si="6"/>
        <v>#DIV/0!</v>
      </c>
      <c r="O14" s="13"/>
    </row>
    <row r="15" spans="1:14" ht="13.5" thickBot="1">
      <c r="A15" s="41">
        <v>5000</v>
      </c>
      <c r="B15" s="42">
        <f t="shared" si="1"/>
        <v>36.80401062692439</v>
      </c>
      <c r="C15" s="42">
        <f t="shared" si="2"/>
        <v>46.907072367648745</v>
      </c>
      <c r="D15" s="42">
        <f t="shared" si="3"/>
        <v>56.28848684117849</v>
      </c>
      <c r="E15" s="42">
        <f t="shared" si="4"/>
        <v>67.54618420941415</v>
      </c>
      <c r="F15" s="43">
        <f t="shared" si="5"/>
        <v>74.06379847523485</v>
      </c>
      <c r="G15" s="3" t="e">
        <f t="shared" si="6"/>
        <v>#DIV/0!</v>
      </c>
      <c r="J15" s="55" t="s">
        <v>13</v>
      </c>
      <c r="K15" s="56"/>
      <c r="L15" s="56"/>
      <c r="M15" s="56"/>
      <c r="N15" s="56"/>
    </row>
    <row r="16" spans="1:15" ht="13.5" thickBot="1">
      <c r="A16" s="41">
        <v>5500</v>
      </c>
      <c r="B16" s="42">
        <f t="shared" si="1"/>
        <v>40.48441168961684</v>
      </c>
      <c r="C16" s="42">
        <f t="shared" si="2"/>
        <v>51.59777960441361</v>
      </c>
      <c r="D16" s="42">
        <f t="shared" si="3"/>
        <v>61.91733552529633</v>
      </c>
      <c r="E16" s="42">
        <f t="shared" si="4"/>
        <v>74.30080263035559</v>
      </c>
      <c r="F16" s="43">
        <f t="shared" si="5"/>
        <v>81.47017832275831</v>
      </c>
      <c r="G16" s="3" t="e">
        <f t="shared" si="6"/>
        <v>#DIV/0!</v>
      </c>
      <c r="J16" s="50" t="s">
        <v>14</v>
      </c>
      <c r="K16" s="30"/>
      <c r="L16" s="31"/>
      <c r="M16" s="30"/>
      <c r="N16" s="32">
        <v>110</v>
      </c>
      <c r="O16" s="13"/>
    </row>
    <row r="17" spans="1:14" ht="13.5" thickBot="1">
      <c r="A17" s="41">
        <v>6000</v>
      </c>
      <c r="B17" s="42">
        <f t="shared" si="1"/>
        <v>44.164812752309274</v>
      </c>
      <c r="C17" s="42">
        <f t="shared" si="2"/>
        <v>56.288486841178496</v>
      </c>
      <c r="D17" s="42">
        <f t="shared" si="3"/>
        <v>67.54618420941418</v>
      </c>
      <c r="E17" s="42">
        <f t="shared" si="4"/>
        <v>81.055421051297</v>
      </c>
      <c r="F17" s="43">
        <f t="shared" si="5"/>
        <v>88.87655817028181</v>
      </c>
      <c r="G17" s="3" t="e">
        <f t="shared" si="6"/>
        <v>#DIV/0!</v>
      </c>
      <c r="J17" s="50" t="s">
        <v>38</v>
      </c>
      <c r="K17" s="31"/>
      <c r="L17" s="31"/>
      <c r="M17" s="31"/>
      <c r="N17" s="32">
        <v>80</v>
      </c>
    </row>
    <row r="18" spans="1:15" ht="13.5" thickBot="1">
      <c r="A18" s="41">
        <v>6500</v>
      </c>
      <c r="B18" s="42">
        <f t="shared" si="1"/>
        <v>47.84521381500171</v>
      </c>
      <c r="C18" s="42">
        <f t="shared" si="2"/>
        <v>60.97919407794336</v>
      </c>
      <c r="D18" s="42">
        <f t="shared" si="3"/>
        <v>73.17503289353202</v>
      </c>
      <c r="E18" s="42">
        <f t="shared" si="4"/>
        <v>87.81003947223842</v>
      </c>
      <c r="F18" s="43">
        <f t="shared" si="5"/>
        <v>96.2829380178053</v>
      </c>
      <c r="G18" s="3" t="e">
        <f t="shared" si="6"/>
        <v>#DIV/0!</v>
      </c>
      <c r="J18" s="51" t="s">
        <v>15</v>
      </c>
      <c r="K18" s="31"/>
      <c r="L18" s="31"/>
      <c r="M18" s="31"/>
      <c r="N18" s="32">
        <v>18</v>
      </c>
      <c r="O18" s="13"/>
    </row>
    <row r="19" spans="1:15" ht="13.5" thickBot="1">
      <c r="A19" s="44">
        <v>7000</v>
      </c>
      <c r="B19" s="45">
        <f t="shared" si="1"/>
        <v>51.52561487769415</v>
      </c>
      <c r="C19" s="45">
        <f t="shared" si="2"/>
        <v>65.66990131470824</v>
      </c>
      <c r="D19" s="45">
        <f t="shared" si="3"/>
        <v>78.80388157764988</v>
      </c>
      <c r="E19" s="45">
        <f t="shared" si="4"/>
        <v>94.56465789317983</v>
      </c>
      <c r="F19" s="46">
        <f t="shared" si="5"/>
        <v>103.68931786532876</v>
      </c>
      <c r="G19" s="3" t="e">
        <f t="shared" si="6"/>
        <v>#DIV/0!</v>
      </c>
      <c r="J19" s="31"/>
      <c r="K19" s="31"/>
      <c r="L19" s="31"/>
      <c r="M19" s="31"/>
      <c r="N19" s="31"/>
      <c r="O19" s="1"/>
    </row>
    <row r="20" spans="1:15" ht="13.5" thickBot="1">
      <c r="A20" s="41">
        <v>7500</v>
      </c>
      <c r="B20" s="42">
        <f t="shared" si="1"/>
        <v>55.206015940386585</v>
      </c>
      <c r="C20" s="42">
        <f t="shared" si="2"/>
        <v>70.3606085514731</v>
      </c>
      <c r="D20" s="42">
        <f t="shared" si="3"/>
        <v>84.43273026176772</v>
      </c>
      <c r="E20" s="42">
        <f t="shared" si="4"/>
        <v>101.31927631412125</v>
      </c>
      <c r="F20" s="43">
        <f t="shared" si="5"/>
        <v>111.09569771285227</v>
      </c>
      <c r="G20" s="3" t="e">
        <f t="shared" si="6"/>
        <v>#DIV/0!</v>
      </c>
      <c r="J20" s="31" t="s">
        <v>35</v>
      </c>
      <c r="K20" s="31"/>
      <c r="L20" s="31"/>
      <c r="M20" s="31"/>
      <c r="N20" s="33">
        <f>(N18+2*((N16*N17/100/25.4)-0.2))</f>
        <v>24.529133858267716</v>
      </c>
      <c r="O20" s="1"/>
    </row>
    <row r="21" spans="1:14" ht="13.5" thickBot="1">
      <c r="A21" s="47">
        <v>8000</v>
      </c>
      <c r="B21" s="48">
        <f t="shared" si="1"/>
        <v>58.88641700307903</v>
      </c>
      <c r="C21" s="48">
        <f t="shared" si="2"/>
        <v>75.05131578823797</v>
      </c>
      <c r="D21" s="48">
        <f t="shared" si="3"/>
        <v>90.06157894588557</v>
      </c>
      <c r="E21" s="48">
        <f t="shared" si="4"/>
        <v>108.07389473506265</v>
      </c>
      <c r="F21" s="49">
        <f t="shared" si="5"/>
        <v>118.50207756037575</v>
      </c>
      <c r="G21" s="3" t="e">
        <f t="shared" si="6"/>
        <v>#DIV/0!</v>
      </c>
      <c r="J21" s="31" t="s">
        <v>36</v>
      </c>
      <c r="K21" s="31"/>
      <c r="L21" s="31"/>
      <c r="M21" s="31"/>
      <c r="N21" s="33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57" t="s">
        <v>10</v>
      </c>
      <c r="B27" s="58"/>
      <c r="C27" s="59" t="s">
        <v>11</v>
      </c>
      <c r="D27" s="58"/>
      <c r="E27" s="58"/>
      <c r="F27" s="58"/>
    </row>
    <row r="28" spans="1:6" ht="12.75">
      <c r="A28" s="60">
        <f aca="true" t="shared" si="7" ref="A28:A42">A7</f>
        <v>1000</v>
      </c>
      <c r="B28" s="61">
        <f aca="true" t="shared" si="8" ref="B28:F42">SUM(B7*1.605)</f>
        <v>11.814087411242731</v>
      </c>
      <c r="C28" s="61">
        <f t="shared" si="8"/>
        <v>15.057170230015243</v>
      </c>
      <c r="D28" s="61">
        <f t="shared" si="8"/>
        <v>18.06860427601829</v>
      </c>
      <c r="E28" s="61">
        <f t="shared" si="8"/>
        <v>21.682325131221944</v>
      </c>
      <c r="F28" s="61">
        <f t="shared" si="8"/>
        <v>23.774479310550387</v>
      </c>
    </row>
    <row r="29" spans="1:6" ht="12.75">
      <c r="A29" s="60">
        <f t="shared" si="7"/>
        <v>1500</v>
      </c>
      <c r="B29" s="61">
        <f t="shared" si="8"/>
        <v>17.721131116864097</v>
      </c>
      <c r="C29" s="61">
        <f t="shared" si="8"/>
        <v>22.58575534502287</v>
      </c>
      <c r="D29" s="61">
        <f t="shared" si="8"/>
        <v>27.102906414027437</v>
      </c>
      <c r="E29" s="61">
        <f t="shared" si="8"/>
        <v>32.52348769683292</v>
      </c>
      <c r="F29" s="61">
        <f t="shared" si="8"/>
        <v>35.66171896582558</v>
      </c>
    </row>
    <row r="30" spans="1:6" ht="12.75">
      <c r="A30" s="60">
        <f t="shared" si="7"/>
        <v>2000</v>
      </c>
      <c r="B30" s="61">
        <f t="shared" si="8"/>
        <v>23.628174822485462</v>
      </c>
      <c r="C30" s="61">
        <f t="shared" si="8"/>
        <v>30.114340460030487</v>
      </c>
      <c r="D30" s="61">
        <f t="shared" si="8"/>
        <v>36.13720855203658</v>
      </c>
      <c r="E30" s="61">
        <f t="shared" si="8"/>
        <v>43.36465026244389</v>
      </c>
      <c r="F30" s="61">
        <f t="shared" si="8"/>
        <v>47.54895862110077</v>
      </c>
    </row>
    <row r="31" spans="1:6" ht="12.75">
      <c r="A31" s="60">
        <f t="shared" si="7"/>
        <v>2500</v>
      </c>
      <c r="B31" s="61">
        <f t="shared" si="8"/>
        <v>29.53521852810682</v>
      </c>
      <c r="C31" s="61">
        <f t="shared" si="8"/>
        <v>37.64292557503812</v>
      </c>
      <c r="D31" s="61">
        <f t="shared" si="8"/>
        <v>45.171510690045736</v>
      </c>
      <c r="E31" s="61">
        <f t="shared" si="8"/>
        <v>54.20581282805485</v>
      </c>
      <c r="F31" s="61">
        <f t="shared" si="8"/>
        <v>59.43619827637596</v>
      </c>
    </row>
    <row r="32" spans="1:6" ht="12.75">
      <c r="A32" s="60">
        <f t="shared" si="7"/>
        <v>3000</v>
      </c>
      <c r="B32" s="61">
        <f t="shared" si="8"/>
        <v>35.442262233728194</v>
      </c>
      <c r="C32" s="61">
        <f t="shared" si="8"/>
        <v>45.17151069004574</v>
      </c>
      <c r="D32" s="61">
        <f t="shared" si="8"/>
        <v>54.205812828054874</v>
      </c>
      <c r="E32" s="61">
        <f t="shared" si="8"/>
        <v>65.04697539366585</v>
      </c>
      <c r="F32" s="61">
        <f t="shared" si="8"/>
        <v>71.32343793165116</v>
      </c>
    </row>
    <row r="33" spans="1:6" ht="12.75">
      <c r="A33" s="60">
        <f t="shared" si="7"/>
        <v>3500</v>
      </c>
      <c r="B33" s="61">
        <f t="shared" si="8"/>
        <v>41.349305939349556</v>
      </c>
      <c r="C33" s="61">
        <f t="shared" si="8"/>
        <v>52.700095805053365</v>
      </c>
      <c r="D33" s="61">
        <f t="shared" si="8"/>
        <v>63.24011496606403</v>
      </c>
      <c r="E33" s="61">
        <f t="shared" si="8"/>
        <v>75.8881379592768</v>
      </c>
      <c r="F33" s="61">
        <f t="shared" si="8"/>
        <v>83.21067758692632</v>
      </c>
    </row>
    <row r="34" spans="1:6" ht="12.75">
      <c r="A34" s="60">
        <f t="shared" si="7"/>
        <v>4000</v>
      </c>
      <c r="B34" s="61">
        <f t="shared" si="8"/>
        <v>47.256349644970925</v>
      </c>
      <c r="C34" s="61">
        <f t="shared" si="8"/>
        <v>60.228680920060974</v>
      </c>
      <c r="D34" s="61">
        <f t="shared" si="8"/>
        <v>72.27441710407317</v>
      </c>
      <c r="E34" s="61">
        <f t="shared" si="8"/>
        <v>86.72930052488778</v>
      </c>
      <c r="F34" s="61">
        <f t="shared" si="8"/>
        <v>95.09791724220155</v>
      </c>
    </row>
    <row r="35" spans="1:6" ht="12.75">
      <c r="A35" s="60">
        <f t="shared" si="7"/>
        <v>4500</v>
      </c>
      <c r="B35" s="61">
        <f t="shared" si="8"/>
        <v>53.16339335059229</v>
      </c>
      <c r="C35" s="61">
        <f t="shared" si="8"/>
        <v>67.7572660350686</v>
      </c>
      <c r="D35" s="61">
        <f t="shared" si="8"/>
        <v>81.30871924208232</v>
      </c>
      <c r="E35" s="61">
        <f t="shared" si="8"/>
        <v>97.57046309049876</v>
      </c>
      <c r="F35" s="61">
        <f t="shared" si="8"/>
        <v>106.98515689747671</v>
      </c>
    </row>
    <row r="36" spans="1:6" ht="12.75">
      <c r="A36" s="60">
        <f t="shared" si="7"/>
        <v>5000</v>
      </c>
      <c r="B36" s="61">
        <f t="shared" si="8"/>
        <v>59.07043705621364</v>
      </c>
      <c r="C36" s="61">
        <f t="shared" si="8"/>
        <v>75.28585115007624</v>
      </c>
      <c r="D36" s="61">
        <f t="shared" si="8"/>
        <v>90.34302138009147</v>
      </c>
      <c r="E36" s="61">
        <f t="shared" si="8"/>
        <v>108.4116256561097</v>
      </c>
      <c r="F36" s="61">
        <f t="shared" si="8"/>
        <v>118.87239655275192</v>
      </c>
    </row>
    <row r="37" spans="1:6" ht="12.75">
      <c r="A37" s="60">
        <f t="shared" si="7"/>
        <v>5500</v>
      </c>
      <c r="B37" s="61">
        <f t="shared" si="8"/>
        <v>64.97748076183503</v>
      </c>
      <c r="C37" s="61">
        <f t="shared" si="8"/>
        <v>82.81443626508384</v>
      </c>
      <c r="D37" s="61">
        <f t="shared" si="8"/>
        <v>99.37732351810061</v>
      </c>
      <c r="E37" s="61">
        <f t="shared" si="8"/>
        <v>119.25278822172072</v>
      </c>
      <c r="F37" s="61">
        <f t="shared" si="8"/>
        <v>130.7596362080271</v>
      </c>
    </row>
    <row r="38" spans="1:6" ht="12.75">
      <c r="A38" s="60">
        <f t="shared" si="7"/>
        <v>6000</v>
      </c>
      <c r="B38" s="61">
        <f t="shared" si="8"/>
        <v>70.88452446745639</v>
      </c>
      <c r="C38" s="61">
        <f t="shared" si="8"/>
        <v>90.34302138009149</v>
      </c>
      <c r="D38" s="61">
        <f t="shared" si="8"/>
        <v>108.41162565610975</v>
      </c>
      <c r="E38" s="61">
        <f t="shared" si="8"/>
        <v>130.0939507873317</v>
      </c>
      <c r="F38" s="61">
        <f t="shared" si="8"/>
        <v>142.6468758633023</v>
      </c>
    </row>
    <row r="39" spans="1:7" ht="12.75">
      <c r="A39" s="60">
        <f t="shared" si="7"/>
        <v>6500</v>
      </c>
      <c r="B39" s="61">
        <f t="shared" si="8"/>
        <v>76.79156817307775</v>
      </c>
      <c r="C39" s="61">
        <f t="shared" si="8"/>
        <v>97.8716064950991</v>
      </c>
      <c r="D39" s="61">
        <f t="shared" si="8"/>
        <v>117.44592779411889</v>
      </c>
      <c r="E39" s="61">
        <f t="shared" si="8"/>
        <v>140.93511335294266</v>
      </c>
      <c r="F39" s="61">
        <f t="shared" si="8"/>
        <v>154.5341155185775</v>
      </c>
      <c r="G39" s="5"/>
    </row>
    <row r="40" spans="1:7" ht="12.75">
      <c r="A40" s="60">
        <f t="shared" si="7"/>
        <v>7000</v>
      </c>
      <c r="B40" s="61">
        <f t="shared" si="8"/>
        <v>82.69861187869911</v>
      </c>
      <c r="C40" s="61">
        <f t="shared" si="8"/>
        <v>105.40019161010673</v>
      </c>
      <c r="D40" s="61">
        <f t="shared" si="8"/>
        <v>126.48022993212805</v>
      </c>
      <c r="E40" s="61">
        <f t="shared" si="8"/>
        <v>151.7762759185536</v>
      </c>
      <c r="F40" s="61">
        <f t="shared" si="8"/>
        <v>166.42135517385265</v>
      </c>
      <c r="G40" s="10"/>
    </row>
    <row r="41" spans="1:6" ht="12.75">
      <c r="A41" s="60">
        <f t="shared" si="7"/>
        <v>7500</v>
      </c>
      <c r="B41" s="61">
        <f t="shared" si="8"/>
        <v>88.60565558432047</v>
      </c>
      <c r="C41" s="61">
        <f t="shared" si="8"/>
        <v>112.92877672511433</v>
      </c>
      <c r="D41" s="61">
        <f t="shared" si="8"/>
        <v>135.5145320701372</v>
      </c>
      <c r="E41" s="61">
        <f t="shared" si="8"/>
        <v>162.6174384841646</v>
      </c>
      <c r="F41" s="61">
        <f t="shared" si="8"/>
        <v>178.30859482912788</v>
      </c>
    </row>
    <row r="42" spans="1:7" ht="12.75">
      <c r="A42" s="62">
        <f t="shared" si="7"/>
        <v>8000</v>
      </c>
      <c r="B42" s="61">
        <f t="shared" si="8"/>
        <v>94.51269928994185</v>
      </c>
      <c r="C42" s="61">
        <f t="shared" si="8"/>
        <v>120.45736184012195</v>
      </c>
      <c r="D42" s="61">
        <f t="shared" si="8"/>
        <v>144.54883420814633</v>
      </c>
      <c r="E42" s="61">
        <f t="shared" si="8"/>
        <v>173.45860104977555</v>
      </c>
      <c r="F42" s="61">
        <f t="shared" si="8"/>
        <v>190.1958344844031</v>
      </c>
      <c r="G42" s="2"/>
    </row>
    <row r="43" spans="1:7" ht="12.75">
      <c r="A43" s="63"/>
      <c r="B43" s="57" t="s">
        <v>0</v>
      </c>
      <c r="C43" s="57" t="s">
        <v>1</v>
      </c>
      <c r="D43" s="57" t="s">
        <v>43</v>
      </c>
      <c r="E43" s="64" t="s">
        <v>44</v>
      </c>
      <c r="F43" s="64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17.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26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22</v>
      </c>
      <c r="N6" s="13">
        <f aca="true" t="shared" si="0" ref="N6:N12">M6/K6</f>
        <v>1.2941176470588236</v>
      </c>
      <c r="O6" s="1"/>
    </row>
    <row r="7" spans="1:15" ht="12.75">
      <c r="A7" s="7">
        <v>1000</v>
      </c>
      <c r="B7" s="3">
        <f aca="true" t="shared" si="1" ref="B7:B21">$A7/O$7*$N$21/12/5280*60</f>
        <v>7.820852258221434</v>
      </c>
      <c r="C7" s="3">
        <f aca="true" t="shared" si="2" ref="C7:C21">$A7/O$8*$N$21/12/5280*60</f>
        <v>9.967752878125355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14.353564144500512</v>
      </c>
      <c r="F7" s="3">
        <f aca="true" t="shared" si="5" ref="F7:F21">$A7/O$11*$N$21/12/5280*60</f>
        <v>15.738557175987403</v>
      </c>
      <c r="G7" s="3" t="e">
        <f aca="true" t="shared" si="6" ref="G7:G21">$A7/O$12*$N$21/12/5280*60</f>
        <v>#DIV/0!</v>
      </c>
      <c r="J7" t="s">
        <v>0</v>
      </c>
      <c r="K7" s="11">
        <v>17</v>
      </c>
      <c r="L7" s="1" t="s">
        <v>7</v>
      </c>
      <c r="M7" s="12">
        <v>26</v>
      </c>
      <c r="N7" s="13">
        <f t="shared" si="0"/>
        <v>1.5294117647058822</v>
      </c>
      <c r="O7" s="13">
        <f>$N$6*N7*$M$12/$K$12</f>
        <v>9.330696984676223</v>
      </c>
    </row>
    <row r="8" spans="1:15" ht="12.75">
      <c r="A8" s="7">
        <v>1500</v>
      </c>
      <c r="B8" s="3">
        <f t="shared" si="1"/>
        <v>11.73127838733215</v>
      </c>
      <c r="C8" s="3">
        <f t="shared" si="2"/>
        <v>14.951629317188033</v>
      </c>
      <c r="D8" s="3">
        <f t="shared" si="3"/>
        <v>17.941955180625637</v>
      </c>
      <c r="E8" s="3">
        <f t="shared" si="4"/>
        <v>21.530346216750768</v>
      </c>
      <c r="F8" s="3">
        <f t="shared" si="5"/>
        <v>23.607835763981104</v>
      </c>
      <c r="G8" s="3" t="e">
        <f t="shared" si="6"/>
        <v>#DIV/0!</v>
      </c>
      <c r="J8" t="s">
        <v>1</v>
      </c>
      <c r="K8" s="11">
        <v>20</v>
      </c>
      <c r="L8" s="1" t="s">
        <v>7</v>
      </c>
      <c r="M8" s="12">
        <v>24</v>
      </c>
      <c r="N8" s="13">
        <f t="shared" si="0"/>
        <v>1.2</v>
      </c>
      <c r="O8" s="13">
        <f>$N$6*N8*$M$12/$K$12</f>
        <v>7.321008403361345</v>
      </c>
    </row>
    <row r="9" spans="1:15" ht="12.75">
      <c r="A9" s="7">
        <v>2000</v>
      </c>
      <c r="B9" s="3">
        <f t="shared" si="1"/>
        <v>15.641704516442868</v>
      </c>
      <c r="C9" s="3">
        <f t="shared" si="2"/>
        <v>19.93550575625071</v>
      </c>
      <c r="D9" s="3">
        <f t="shared" si="3"/>
        <v>23.922606907500853</v>
      </c>
      <c r="E9" s="3">
        <f t="shared" si="4"/>
        <v>28.707128289001023</v>
      </c>
      <c r="F9" s="3">
        <f t="shared" si="5"/>
        <v>31.477114351974805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22</v>
      </c>
      <c r="N9" s="13">
        <f t="shared" si="0"/>
        <v>1</v>
      </c>
      <c r="O9" s="13">
        <f>$N$6*N9*$M$12/$K$12</f>
        <v>6.100840336134454</v>
      </c>
    </row>
    <row r="10" spans="1:15" ht="12.75">
      <c r="A10" s="7">
        <v>2500</v>
      </c>
      <c r="B10" s="3">
        <f t="shared" si="1"/>
        <v>19.552130645553586</v>
      </c>
      <c r="C10" s="3">
        <f t="shared" si="2"/>
        <v>24.91938219531339</v>
      </c>
      <c r="D10" s="3">
        <f t="shared" si="3"/>
        <v>29.903258634376066</v>
      </c>
      <c r="E10" s="3">
        <f t="shared" si="4"/>
        <v>35.883910361251274</v>
      </c>
      <c r="F10" s="3">
        <f t="shared" si="5"/>
        <v>39.3463929399685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5.084033613445379</v>
      </c>
    </row>
    <row r="11" spans="1:15" ht="12.75">
      <c r="A11" s="7">
        <v>3000</v>
      </c>
      <c r="B11" s="3">
        <f t="shared" si="1"/>
        <v>23.4625567746643</v>
      </c>
      <c r="C11" s="3">
        <f t="shared" si="2"/>
        <v>29.903258634376066</v>
      </c>
      <c r="D11" s="3">
        <f t="shared" si="3"/>
        <v>35.883910361251274</v>
      </c>
      <c r="E11" s="3">
        <f t="shared" si="4"/>
        <v>43.060692433501536</v>
      </c>
      <c r="F11" s="3">
        <f t="shared" si="5"/>
        <v>47.21567152796221</v>
      </c>
      <c r="G11" s="3" t="e">
        <f t="shared" si="6"/>
        <v>#DIV/0!</v>
      </c>
      <c r="J11" t="s">
        <v>4</v>
      </c>
      <c r="K11" s="11">
        <v>25</v>
      </c>
      <c r="L11" s="1" t="s">
        <v>7</v>
      </c>
      <c r="M11" s="12">
        <v>19</v>
      </c>
      <c r="N11" s="13">
        <f t="shared" si="0"/>
        <v>0.76</v>
      </c>
      <c r="O11" s="13">
        <f>$N$6*N11*$M$12/$K$12</f>
        <v>4.6366386554621855</v>
      </c>
    </row>
    <row r="12" spans="1:15" ht="12.75">
      <c r="A12" s="7">
        <v>3500</v>
      </c>
      <c r="B12" s="3">
        <f t="shared" si="1"/>
        <v>27.372982903775018</v>
      </c>
      <c r="C12" s="3">
        <f t="shared" si="2"/>
        <v>34.88713507343875</v>
      </c>
      <c r="D12" s="3">
        <f t="shared" si="3"/>
        <v>41.8645620881265</v>
      </c>
      <c r="E12" s="3">
        <f t="shared" si="4"/>
        <v>50.23747450575178</v>
      </c>
      <c r="F12" s="3">
        <f t="shared" si="5"/>
        <v>55.08495011595591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31.283409032885736</v>
      </c>
      <c r="C13" s="3">
        <f t="shared" si="2"/>
        <v>39.87101151250142</v>
      </c>
      <c r="D13" s="3">
        <f t="shared" si="3"/>
        <v>47.845213815001706</v>
      </c>
      <c r="E13" s="3">
        <f t="shared" si="4"/>
        <v>57.414256578002046</v>
      </c>
      <c r="F13" s="3">
        <f t="shared" si="5"/>
        <v>62.95422870394961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35.193835161996454</v>
      </c>
      <c r="C14" s="3">
        <f t="shared" si="2"/>
        <v>44.8548879515641</v>
      </c>
      <c r="D14" s="3">
        <f t="shared" si="3"/>
        <v>53.82586554187691</v>
      </c>
      <c r="E14" s="3">
        <f t="shared" si="4"/>
        <v>64.59103865025232</v>
      </c>
      <c r="F14" s="3">
        <f t="shared" si="5"/>
        <v>70.82350729194332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39.10426129110717</v>
      </c>
      <c r="C15" s="3">
        <f t="shared" si="2"/>
        <v>49.83876439062678</v>
      </c>
      <c r="D15" s="3">
        <f t="shared" si="3"/>
        <v>59.80651726875213</v>
      </c>
      <c r="E15" s="3">
        <f t="shared" si="4"/>
        <v>71.76782072250255</v>
      </c>
      <c r="F15" s="3">
        <f t="shared" si="5"/>
        <v>78.692785879937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43.01468742021788</v>
      </c>
      <c r="C16" s="3">
        <f t="shared" si="2"/>
        <v>54.822640829689455</v>
      </c>
      <c r="D16" s="3">
        <f t="shared" si="3"/>
        <v>65.78716899562734</v>
      </c>
      <c r="E16" s="3">
        <f t="shared" si="4"/>
        <v>78.94460279475281</v>
      </c>
      <c r="F16" s="3">
        <f t="shared" si="5"/>
        <v>86.56206446793071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46.9251135493286</v>
      </c>
      <c r="C17" s="3">
        <f t="shared" si="2"/>
        <v>59.80651726875213</v>
      </c>
      <c r="D17" s="3">
        <f t="shared" si="3"/>
        <v>71.76782072250255</v>
      </c>
      <c r="E17" s="3">
        <f t="shared" si="4"/>
        <v>86.12138486700307</v>
      </c>
      <c r="F17" s="3">
        <f t="shared" si="5"/>
        <v>94.43134305592442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50.835539678439325</v>
      </c>
      <c r="C18" s="3">
        <f t="shared" si="2"/>
        <v>64.79039370781481</v>
      </c>
      <c r="D18" s="3">
        <f t="shared" si="3"/>
        <v>77.74847244937776</v>
      </c>
      <c r="E18" s="3">
        <f t="shared" si="4"/>
        <v>93.29816693925332</v>
      </c>
      <c r="F18" s="3">
        <f t="shared" si="5"/>
        <v>102.30062164391812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54.745965807550036</v>
      </c>
      <c r="C19" s="3">
        <f t="shared" si="2"/>
        <v>69.7742701468775</v>
      </c>
      <c r="D19" s="3">
        <f t="shared" si="3"/>
        <v>83.729124176253</v>
      </c>
      <c r="E19" s="3">
        <f t="shared" si="4"/>
        <v>100.47494901150355</v>
      </c>
      <c r="F19" s="3">
        <f t="shared" si="5"/>
        <v>110.16990023191183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58.656391936660754</v>
      </c>
      <c r="C20" s="3">
        <f t="shared" si="2"/>
        <v>74.75814658594015</v>
      </c>
      <c r="D20" s="3">
        <f t="shared" si="3"/>
        <v>89.7097759031282</v>
      </c>
      <c r="E20" s="3">
        <f t="shared" si="4"/>
        <v>107.65173108375382</v>
      </c>
      <c r="F20" s="3">
        <f t="shared" si="5"/>
        <v>118.03917881990552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62.56681806577147</v>
      </c>
      <c r="C21" s="3">
        <f t="shared" si="2"/>
        <v>79.74202302500284</v>
      </c>
      <c r="D21" s="3">
        <f t="shared" si="3"/>
        <v>95.69042763000341</v>
      </c>
      <c r="E21" s="3">
        <f t="shared" si="4"/>
        <v>114.82851315600409</v>
      </c>
      <c r="F21" s="3">
        <f t="shared" si="5"/>
        <v>125.90845740789922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12.552467874445401</v>
      </c>
      <c r="C28" s="24">
        <f t="shared" si="8"/>
        <v>15.998243369391194</v>
      </c>
      <c r="D28" s="24">
        <f t="shared" si="8"/>
        <v>19.197892043269434</v>
      </c>
      <c r="E28" s="24">
        <f t="shared" si="8"/>
        <v>23.03747045192332</v>
      </c>
      <c r="F28" s="24">
        <f t="shared" si="8"/>
        <v>25.26038426745978</v>
      </c>
    </row>
    <row r="29" spans="1:6" ht="12.75">
      <c r="A29" s="22">
        <f t="shared" si="7"/>
        <v>1500</v>
      </c>
      <c r="B29" s="24">
        <f t="shared" si="8"/>
        <v>18.8287018116681</v>
      </c>
      <c r="C29" s="24">
        <f t="shared" si="8"/>
        <v>23.997365054086792</v>
      </c>
      <c r="D29" s="24">
        <f t="shared" si="8"/>
        <v>28.796838064904147</v>
      </c>
      <c r="E29" s="24">
        <f t="shared" si="8"/>
        <v>34.55620567788498</v>
      </c>
      <c r="F29" s="24">
        <f t="shared" si="8"/>
        <v>37.89057640118967</v>
      </c>
    </row>
    <row r="30" spans="1:6" ht="12.75">
      <c r="A30" s="22">
        <f t="shared" si="7"/>
        <v>2000</v>
      </c>
      <c r="B30" s="24">
        <f t="shared" si="8"/>
        <v>25.104935748890803</v>
      </c>
      <c r="C30" s="24">
        <f t="shared" si="8"/>
        <v>31.996486738782387</v>
      </c>
      <c r="D30" s="24">
        <f t="shared" si="8"/>
        <v>38.39578408653887</v>
      </c>
      <c r="E30" s="24">
        <f t="shared" si="8"/>
        <v>46.07494090384664</v>
      </c>
      <c r="F30" s="24">
        <f t="shared" si="8"/>
        <v>50.52076853491956</v>
      </c>
    </row>
    <row r="31" spans="1:6" ht="12.75">
      <c r="A31" s="22">
        <f t="shared" si="7"/>
        <v>2500</v>
      </c>
      <c r="B31" s="24">
        <f t="shared" si="8"/>
        <v>31.381169686113505</v>
      </c>
      <c r="C31" s="24">
        <f t="shared" si="8"/>
        <v>39.99560842347799</v>
      </c>
      <c r="D31" s="24">
        <f t="shared" si="8"/>
        <v>47.994730108173584</v>
      </c>
      <c r="E31" s="24">
        <f t="shared" si="8"/>
        <v>57.593676129808294</v>
      </c>
      <c r="F31" s="24">
        <f t="shared" si="8"/>
        <v>63.15096066864945</v>
      </c>
    </row>
    <row r="32" spans="1:6" ht="12.75">
      <c r="A32" s="22">
        <f t="shared" si="7"/>
        <v>3000</v>
      </c>
      <c r="B32" s="24">
        <f t="shared" si="8"/>
        <v>37.6574036233362</v>
      </c>
      <c r="C32" s="24">
        <f t="shared" si="8"/>
        <v>47.994730108173584</v>
      </c>
      <c r="D32" s="24">
        <f t="shared" si="8"/>
        <v>57.593676129808294</v>
      </c>
      <c r="E32" s="24">
        <f t="shared" si="8"/>
        <v>69.11241135576996</v>
      </c>
      <c r="F32" s="24">
        <f t="shared" si="8"/>
        <v>75.78115280237934</v>
      </c>
    </row>
    <row r="33" spans="1:6" ht="12.75">
      <c r="A33" s="22">
        <f t="shared" si="7"/>
        <v>3500</v>
      </c>
      <c r="B33" s="24">
        <f t="shared" si="8"/>
        <v>43.9336375605589</v>
      </c>
      <c r="C33" s="24">
        <f t="shared" si="8"/>
        <v>55.993851792869194</v>
      </c>
      <c r="D33" s="24">
        <f t="shared" si="8"/>
        <v>67.19262215144303</v>
      </c>
      <c r="E33" s="24">
        <f t="shared" si="8"/>
        <v>80.6311465817316</v>
      </c>
      <c r="F33" s="24">
        <f t="shared" si="8"/>
        <v>88.41134493610924</v>
      </c>
    </row>
    <row r="34" spans="1:6" ht="12.75">
      <c r="A34" s="22">
        <f t="shared" si="7"/>
        <v>4000</v>
      </c>
      <c r="B34" s="24">
        <f t="shared" si="8"/>
        <v>50.209871497781606</v>
      </c>
      <c r="C34" s="24">
        <f t="shared" si="8"/>
        <v>63.992973477564774</v>
      </c>
      <c r="D34" s="24">
        <f t="shared" si="8"/>
        <v>76.79156817307774</v>
      </c>
      <c r="E34" s="24">
        <f t="shared" si="8"/>
        <v>92.14988180769328</v>
      </c>
      <c r="F34" s="24">
        <f t="shared" si="8"/>
        <v>101.04153706983912</v>
      </c>
    </row>
    <row r="35" spans="1:6" ht="12.75">
      <c r="A35" s="22">
        <f t="shared" si="7"/>
        <v>4500</v>
      </c>
      <c r="B35" s="24">
        <f t="shared" si="8"/>
        <v>56.486105435004305</v>
      </c>
      <c r="C35" s="24">
        <f t="shared" si="8"/>
        <v>71.99209516226038</v>
      </c>
      <c r="D35" s="24">
        <f t="shared" si="8"/>
        <v>86.39051419471244</v>
      </c>
      <c r="E35" s="24">
        <f t="shared" si="8"/>
        <v>103.66861703365497</v>
      </c>
      <c r="F35" s="24">
        <f t="shared" si="8"/>
        <v>113.67172920356901</v>
      </c>
    </row>
    <row r="36" spans="1:6" ht="12.75">
      <c r="A36" s="22">
        <f t="shared" si="7"/>
        <v>5000</v>
      </c>
      <c r="B36" s="24">
        <f t="shared" si="8"/>
        <v>62.76233937222701</v>
      </c>
      <c r="C36" s="24">
        <f t="shared" si="8"/>
        <v>79.99121684695598</v>
      </c>
      <c r="D36" s="24">
        <f t="shared" si="8"/>
        <v>95.98946021634717</v>
      </c>
      <c r="E36" s="24">
        <f t="shared" si="8"/>
        <v>115.18735225961659</v>
      </c>
      <c r="F36" s="24">
        <f t="shared" si="8"/>
        <v>126.3019213372989</v>
      </c>
    </row>
    <row r="37" spans="1:6" ht="12.75">
      <c r="A37" s="22">
        <f t="shared" si="7"/>
        <v>5500</v>
      </c>
      <c r="B37" s="24">
        <f t="shared" si="8"/>
        <v>69.0385733094497</v>
      </c>
      <c r="C37" s="24">
        <f t="shared" si="8"/>
        <v>87.99033853165157</v>
      </c>
      <c r="D37" s="24">
        <f t="shared" si="8"/>
        <v>105.58840623798189</v>
      </c>
      <c r="E37" s="24">
        <f t="shared" si="8"/>
        <v>126.70608748557827</v>
      </c>
      <c r="F37" s="24">
        <f t="shared" si="8"/>
        <v>138.9321134710288</v>
      </c>
    </row>
    <row r="38" spans="1:6" ht="12.75">
      <c r="A38" s="22">
        <f t="shared" si="7"/>
        <v>6000</v>
      </c>
      <c r="B38" s="24">
        <f t="shared" si="8"/>
        <v>75.3148072466724</v>
      </c>
      <c r="C38" s="24">
        <f t="shared" si="8"/>
        <v>95.98946021634717</v>
      </c>
      <c r="D38" s="24">
        <f t="shared" si="8"/>
        <v>115.18735225961659</v>
      </c>
      <c r="E38" s="24">
        <f t="shared" si="8"/>
        <v>138.22482271153993</v>
      </c>
      <c r="F38" s="24">
        <f t="shared" si="8"/>
        <v>151.56230560475868</v>
      </c>
    </row>
    <row r="39" spans="1:7" ht="12.75">
      <c r="A39" s="22">
        <f t="shared" si="7"/>
        <v>6500</v>
      </c>
      <c r="B39" s="24">
        <f t="shared" si="8"/>
        <v>81.59104118389511</v>
      </c>
      <c r="C39" s="24">
        <f t="shared" si="8"/>
        <v>103.98858190104278</v>
      </c>
      <c r="D39" s="24">
        <f t="shared" si="8"/>
        <v>124.7862982812513</v>
      </c>
      <c r="E39" s="24">
        <f t="shared" si="8"/>
        <v>149.74355793750158</v>
      </c>
      <c r="F39" s="24">
        <f t="shared" si="8"/>
        <v>164.19249773848858</v>
      </c>
      <c r="G39" s="5"/>
    </row>
    <row r="40" spans="1:7" ht="12.75">
      <c r="A40" s="22">
        <f t="shared" si="7"/>
        <v>7000</v>
      </c>
      <c r="B40" s="24">
        <f t="shared" si="8"/>
        <v>87.8672751211178</v>
      </c>
      <c r="C40" s="24">
        <f t="shared" si="8"/>
        <v>111.98770358573839</v>
      </c>
      <c r="D40" s="24">
        <f t="shared" si="8"/>
        <v>134.38524430288606</v>
      </c>
      <c r="E40" s="24">
        <f t="shared" si="8"/>
        <v>161.2622931634632</v>
      </c>
      <c r="F40" s="24">
        <f t="shared" si="8"/>
        <v>176.8226898722185</v>
      </c>
      <c r="G40" s="10"/>
    </row>
    <row r="41" spans="1:6" ht="12.75">
      <c r="A41" s="22">
        <f t="shared" si="7"/>
        <v>7500</v>
      </c>
      <c r="B41" s="24">
        <f t="shared" si="8"/>
        <v>94.14350905834051</v>
      </c>
      <c r="C41" s="24">
        <f t="shared" si="8"/>
        <v>119.98682527043394</v>
      </c>
      <c r="D41" s="24">
        <f t="shared" si="8"/>
        <v>143.98419032452077</v>
      </c>
      <c r="E41" s="24">
        <f t="shared" si="8"/>
        <v>172.78102838942488</v>
      </c>
      <c r="F41" s="24">
        <f t="shared" si="8"/>
        <v>189.45288200594834</v>
      </c>
    </row>
    <row r="42" spans="1:7" ht="12.75">
      <c r="A42" s="23">
        <f t="shared" si="7"/>
        <v>8000</v>
      </c>
      <c r="B42" s="24">
        <f t="shared" si="8"/>
        <v>100.41974299556321</v>
      </c>
      <c r="C42" s="24">
        <f t="shared" si="8"/>
        <v>127.98594695512955</v>
      </c>
      <c r="D42" s="24">
        <f t="shared" si="8"/>
        <v>153.58313634615547</v>
      </c>
      <c r="E42" s="24">
        <f t="shared" si="8"/>
        <v>184.29976361538655</v>
      </c>
      <c r="F42" s="24">
        <f t="shared" si="8"/>
        <v>202.08307413967825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27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16</v>
      </c>
      <c r="L6" s="1" t="s">
        <v>7</v>
      </c>
      <c r="M6" s="12">
        <v>22</v>
      </c>
      <c r="N6" s="13">
        <f aca="true" t="shared" si="0" ref="N6:N12">M6/K6</f>
        <v>1.375</v>
      </c>
      <c r="O6" s="1"/>
    </row>
    <row r="7" spans="1:15" ht="12.75">
      <c r="A7" s="7">
        <v>1000</v>
      </c>
      <c r="B7" s="3">
        <f aca="true" t="shared" si="1" ref="B7:B21">$A7/O$7*$N$21/12/5280*60</f>
        <v>6.92781376506812</v>
      </c>
      <c r="C7" s="3">
        <f aca="true" t="shared" si="2" ref="C7:C21">$A7/O$8*$N$21/12/5280*60</f>
        <v>8.912343749853262</v>
      </c>
      <c r="D7" s="3">
        <f aca="true" t="shared" si="3" ref="D7:D21">$A7/O$9*$N$21/12/5280*60</f>
        <v>11.257697368235696</v>
      </c>
      <c r="E7" s="3">
        <f aca="true" t="shared" si="4" ref="E7:E21">$A7/O$10*$N$21/12/5280*60</f>
        <v>13.509236841882831</v>
      </c>
      <c r="F7" s="3">
        <f aca="true" t="shared" si="5" ref="F7:F21">$A7/O$11*$N$21/12/5280*60</f>
        <v>14.812759695046969</v>
      </c>
      <c r="G7" s="3" t="e">
        <f aca="true" t="shared" si="6" ref="G7:G21">$A7/O$12*$N$21/12/5280*60</f>
        <v>#DIV/0!</v>
      </c>
      <c r="J7" t="s">
        <v>0</v>
      </c>
      <c r="K7" s="11">
        <v>16</v>
      </c>
      <c r="L7" s="1" t="s">
        <v>7</v>
      </c>
      <c r="M7" s="12">
        <v>26</v>
      </c>
      <c r="N7" s="13">
        <f t="shared" si="0"/>
        <v>1.625</v>
      </c>
      <c r="O7" s="13">
        <f>$N$6*N7*$M$12/$K$12</f>
        <v>10.533482142857142</v>
      </c>
    </row>
    <row r="8" spans="1:15" ht="12.75">
      <c r="A8" s="7">
        <v>1500</v>
      </c>
      <c r="B8" s="3">
        <f t="shared" si="1"/>
        <v>10.391720647602183</v>
      </c>
      <c r="C8" s="3">
        <f t="shared" si="2"/>
        <v>13.368515624779892</v>
      </c>
      <c r="D8" s="3">
        <f t="shared" si="3"/>
        <v>16.886546052353545</v>
      </c>
      <c r="E8" s="3">
        <f t="shared" si="4"/>
        <v>20.26385526282425</v>
      </c>
      <c r="F8" s="3">
        <f t="shared" si="5"/>
        <v>22.219139542570453</v>
      </c>
      <c r="G8" s="3" t="e">
        <f t="shared" si="6"/>
        <v>#DIV/0!</v>
      </c>
      <c r="J8" t="s">
        <v>1</v>
      </c>
      <c r="K8" s="11">
        <v>19</v>
      </c>
      <c r="L8" s="1" t="s">
        <v>7</v>
      </c>
      <c r="M8" s="12">
        <v>24</v>
      </c>
      <c r="N8" s="13">
        <f t="shared" si="0"/>
        <v>1.263157894736842</v>
      </c>
      <c r="O8" s="13">
        <f>$N$6*N8*$M$12/$K$12</f>
        <v>8.187969924812029</v>
      </c>
    </row>
    <row r="9" spans="1:15" ht="12.75">
      <c r="A9" s="7">
        <v>2000</v>
      </c>
      <c r="B9" s="3">
        <f t="shared" si="1"/>
        <v>13.85562753013624</v>
      </c>
      <c r="C9" s="3">
        <f t="shared" si="2"/>
        <v>17.824687499706524</v>
      </c>
      <c r="D9" s="3">
        <f t="shared" si="3"/>
        <v>22.515394736471393</v>
      </c>
      <c r="E9" s="3">
        <f t="shared" si="4"/>
        <v>27.018473683765663</v>
      </c>
      <c r="F9" s="3">
        <f t="shared" si="5"/>
        <v>29.625519390093938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22</v>
      </c>
      <c r="N9" s="13">
        <f t="shared" si="0"/>
        <v>1</v>
      </c>
      <c r="O9" s="13">
        <f>$N$6*N9*$M$12/$K$12</f>
        <v>6.482142857142857</v>
      </c>
    </row>
    <row r="10" spans="1:15" ht="12.75">
      <c r="A10" s="7">
        <v>2500</v>
      </c>
      <c r="B10" s="3">
        <f t="shared" si="1"/>
        <v>17.3195344126703</v>
      </c>
      <c r="C10" s="3">
        <f t="shared" si="2"/>
        <v>22.28085937463315</v>
      </c>
      <c r="D10" s="3">
        <f t="shared" si="3"/>
        <v>28.144243420589245</v>
      </c>
      <c r="E10" s="3">
        <f t="shared" si="4"/>
        <v>33.773092104707075</v>
      </c>
      <c r="F10" s="3">
        <f t="shared" si="5"/>
        <v>37.031899237617424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5.401785714285715</v>
      </c>
    </row>
    <row r="11" spans="1:15" ht="12.75">
      <c r="A11" s="7">
        <v>3000</v>
      </c>
      <c r="B11" s="3">
        <f t="shared" si="1"/>
        <v>20.783441295204366</v>
      </c>
      <c r="C11" s="3">
        <f t="shared" si="2"/>
        <v>26.737031249559784</v>
      </c>
      <c r="D11" s="3">
        <f t="shared" si="3"/>
        <v>33.77309210470709</v>
      </c>
      <c r="E11" s="3">
        <f t="shared" si="4"/>
        <v>40.5277105256485</v>
      </c>
      <c r="F11" s="3">
        <f t="shared" si="5"/>
        <v>44.438279085140906</v>
      </c>
      <c r="G11" s="3" t="e">
        <f t="shared" si="6"/>
        <v>#DIV/0!</v>
      </c>
      <c r="J11" t="s">
        <v>4</v>
      </c>
      <c r="K11" s="11">
        <v>25</v>
      </c>
      <c r="L11" s="1" t="s">
        <v>7</v>
      </c>
      <c r="M11" s="12">
        <v>19</v>
      </c>
      <c r="N11" s="13">
        <f t="shared" si="0"/>
        <v>0.76</v>
      </c>
      <c r="O11" s="13">
        <f>$N$6*N11*$M$12/$K$12</f>
        <v>4.926428571428572</v>
      </c>
    </row>
    <row r="12" spans="1:15" ht="12.75">
      <c r="A12" s="7">
        <v>3500</v>
      </c>
      <c r="B12" s="3">
        <f t="shared" si="1"/>
        <v>24.247348177738424</v>
      </c>
      <c r="C12" s="3">
        <f t="shared" si="2"/>
        <v>31.19320312448642</v>
      </c>
      <c r="D12" s="3">
        <f t="shared" si="3"/>
        <v>39.40194078882494</v>
      </c>
      <c r="E12" s="3">
        <f t="shared" si="4"/>
        <v>47.282328946589914</v>
      </c>
      <c r="F12" s="3">
        <f t="shared" si="5"/>
        <v>51.84465893266438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27.71125506027248</v>
      </c>
      <c r="C13" s="3">
        <f t="shared" si="2"/>
        <v>35.64937499941305</v>
      </c>
      <c r="D13" s="3">
        <f t="shared" si="3"/>
        <v>45.030789472942786</v>
      </c>
      <c r="E13" s="3">
        <f t="shared" si="4"/>
        <v>54.036947367531326</v>
      </c>
      <c r="F13" s="3">
        <f t="shared" si="5"/>
        <v>59.251038780187876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31.175161942806547</v>
      </c>
      <c r="C14" s="3">
        <f t="shared" si="2"/>
        <v>40.10554687433968</v>
      </c>
      <c r="D14" s="3">
        <f t="shared" si="3"/>
        <v>50.659638157060634</v>
      </c>
      <c r="E14" s="3">
        <f t="shared" si="4"/>
        <v>60.79156578847275</v>
      </c>
      <c r="F14" s="3">
        <f t="shared" si="5"/>
        <v>66.65741862771135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34.6390688253406</v>
      </c>
      <c r="C15" s="3">
        <f t="shared" si="2"/>
        <v>44.5617187492663</v>
      </c>
      <c r="D15" s="3">
        <f t="shared" si="3"/>
        <v>56.28848684117849</v>
      </c>
      <c r="E15" s="3">
        <f t="shared" si="4"/>
        <v>67.54618420941415</v>
      </c>
      <c r="F15" s="3">
        <f t="shared" si="5"/>
        <v>74.06379847523485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38.10297570787466</v>
      </c>
      <c r="C16" s="3">
        <f t="shared" si="2"/>
        <v>49.01789062419294</v>
      </c>
      <c r="D16" s="3">
        <f t="shared" si="3"/>
        <v>61.91733552529633</v>
      </c>
      <c r="E16" s="3">
        <f t="shared" si="4"/>
        <v>74.30080263035559</v>
      </c>
      <c r="F16" s="3">
        <f t="shared" si="5"/>
        <v>81.47017832275831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41.56688259040873</v>
      </c>
      <c r="C17" s="3">
        <f t="shared" si="2"/>
        <v>53.47406249911957</v>
      </c>
      <c r="D17" s="3">
        <f t="shared" si="3"/>
        <v>67.54618420941418</v>
      </c>
      <c r="E17" s="3">
        <f t="shared" si="4"/>
        <v>81.055421051297</v>
      </c>
      <c r="F17" s="3">
        <f t="shared" si="5"/>
        <v>88.87655817028181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45.030789472942786</v>
      </c>
      <c r="C18" s="3">
        <f t="shared" si="2"/>
        <v>57.9302343740462</v>
      </c>
      <c r="D18" s="3">
        <f t="shared" si="3"/>
        <v>73.17503289353202</v>
      </c>
      <c r="E18" s="3">
        <f t="shared" si="4"/>
        <v>87.81003947223842</v>
      </c>
      <c r="F18" s="3">
        <f t="shared" si="5"/>
        <v>96.2829380178053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48.49469635547685</v>
      </c>
      <c r="C19" s="3">
        <f t="shared" si="2"/>
        <v>62.38640624897284</v>
      </c>
      <c r="D19" s="3">
        <f t="shared" si="3"/>
        <v>78.80388157764988</v>
      </c>
      <c r="E19" s="3">
        <f t="shared" si="4"/>
        <v>94.56465789317983</v>
      </c>
      <c r="F19" s="3">
        <f t="shared" si="5"/>
        <v>103.68931786532876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51.9586032380109</v>
      </c>
      <c r="C20" s="3">
        <f t="shared" si="2"/>
        <v>66.84257812389947</v>
      </c>
      <c r="D20" s="3">
        <f t="shared" si="3"/>
        <v>84.43273026176772</v>
      </c>
      <c r="E20" s="3">
        <f t="shared" si="4"/>
        <v>101.31927631412125</v>
      </c>
      <c r="F20" s="3">
        <f t="shared" si="5"/>
        <v>111.09569771285227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55.42251012054496</v>
      </c>
      <c r="C21" s="3">
        <f t="shared" si="2"/>
        <v>71.2987499988261</v>
      </c>
      <c r="D21" s="3">
        <f t="shared" si="3"/>
        <v>90.06157894588557</v>
      </c>
      <c r="E21" s="3">
        <f t="shared" si="4"/>
        <v>108.07389473506265</v>
      </c>
      <c r="F21" s="3">
        <f t="shared" si="5"/>
        <v>118.50207756037575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11.119141092934333</v>
      </c>
      <c r="C28" s="24">
        <f t="shared" si="8"/>
        <v>14.304311718514485</v>
      </c>
      <c r="D28" s="24">
        <f t="shared" si="8"/>
        <v>18.06860427601829</v>
      </c>
      <c r="E28" s="24">
        <f t="shared" si="8"/>
        <v>21.682325131221944</v>
      </c>
      <c r="F28" s="24">
        <f t="shared" si="8"/>
        <v>23.774479310550387</v>
      </c>
    </row>
    <row r="29" spans="1:6" ht="12.75">
      <c r="A29" s="22">
        <f t="shared" si="7"/>
        <v>1500</v>
      </c>
      <c r="B29" s="24">
        <f t="shared" si="8"/>
        <v>16.678711639401502</v>
      </c>
      <c r="C29" s="24">
        <f t="shared" si="8"/>
        <v>21.456467577771726</v>
      </c>
      <c r="D29" s="24">
        <f t="shared" si="8"/>
        <v>27.102906414027437</v>
      </c>
      <c r="E29" s="24">
        <f t="shared" si="8"/>
        <v>32.52348769683292</v>
      </c>
      <c r="F29" s="24">
        <f t="shared" si="8"/>
        <v>35.66171896582558</v>
      </c>
    </row>
    <row r="30" spans="1:6" ht="12.75">
      <c r="A30" s="22">
        <f t="shared" si="7"/>
        <v>2000</v>
      </c>
      <c r="B30" s="24">
        <f t="shared" si="8"/>
        <v>22.238282185868666</v>
      </c>
      <c r="C30" s="24">
        <f t="shared" si="8"/>
        <v>28.60862343702897</v>
      </c>
      <c r="D30" s="24">
        <f t="shared" si="8"/>
        <v>36.13720855203658</v>
      </c>
      <c r="E30" s="24">
        <f t="shared" si="8"/>
        <v>43.36465026244389</v>
      </c>
      <c r="F30" s="24">
        <f t="shared" si="8"/>
        <v>47.54895862110077</v>
      </c>
    </row>
    <row r="31" spans="1:6" ht="12.75">
      <c r="A31" s="22">
        <f t="shared" si="7"/>
        <v>2500</v>
      </c>
      <c r="B31" s="24">
        <f t="shared" si="8"/>
        <v>27.797852732335834</v>
      </c>
      <c r="C31" s="24">
        <f t="shared" si="8"/>
        <v>35.7607792962862</v>
      </c>
      <c r="D31" s="24">
        <f t="shared" si="8"/>
        <v>45.171510690045736</v>
      </c>
      <c r="E31" s="24">
        <f t="shared" si="8"/>
        <v>54.20581282805485</v>
      </c>
      <c r="F31" s="24">
        <f t="shared" si="8"/>
        <v>59.43619827637596</v>
      </c>
    </row>
    <row r="32" spans="1:6" ht="12.75">
      <c r="A32" s="22">
        <f t="shared" si="7"/>
        <v>3000</v>
      </c>
      <c r="B32" s="24">
        <f t="shared" si="8"/>
        <v>33.357423278803005</v>
      </c>
      <c r="C32" s="24">
        <f t="shared" si="8"/>
        <v>42.91293515554345</v>
      </c>
      <c r="D32" s="24">
        <f t="shared" si="8"/>
        <v>54.205812828054874</v>
      </c>
      <c r="E32" s="24">
        <f t="shared" si="8"/>
        <v>65.04697539366585</v>
      </c>
      <c r="F32" s="24">
        <f t="shared" si="8"/>
        <v>71.32343793165116</v>
      </c>
    </row>
    <row r="33" spans="1:6" ht="12.75">
      <c r="A33" s="22">
        <f t="shared" si="7"/>
        <v>3500</v>
      </c>
      <c r="B33" s="24">
        <f t="shared" si="8"/>
        <v>38.91699382527017</v>
      </c>
      <c r="C33" s="24">
        <f t="shared" si="8"/>
        <v>50.0650910148007</v>
      </c>
      <c r="D33" s="24">
        <f t="shared" si="8"/>
        <v>63.24011496606403</v>
      </c>
      <c r="E33" s="24">
        <f t="shared" si="8"/>
        <v>75.8881379592768</v>
      </c>
      <c r="F33" s="24">
        <f t="shared" si="8"/>
        <v>83.21067758692632</v>
      </c>
    </row>
    <row r="34" spans="1:6" ht="12.75">
      <c r="A34" s="22">
        <f t="shared" si="7"/>
        <v>4000</v>
      </c>
      <c r="B34" s="24">
        <f t="shared" si="8"/>
        <v>44.47656437173733</v>
      </c>
      <c r="C34" s="24">
        <f t="shared" si="8"/>
        <v>57.21724687405794</v>
      </c>
      <c r="D34" s="24">
        <f t="shared" si="8"/>
        <v>72.27441710407317</v>
      </c>
      <c r="E34" s="24">
        <f t="shared" si="8"/>
        <v>86.72930052488778</v>
      </c>
      <c r="F34" s="24">
        <f t="shared" si="8"/>
        <v>95.09791724220155</v>
      </c>
    </row>
    <row r="35" spans="1:6" ht="12.75">
      <c r="A35" s="22">
        <f t="shared" si="7"/>
        <v>4500</v>
      </c>
      <c r="B35" s="24">
        <f t="shared" si="8"/>
        <v>50.03613491820451</v>
      </c>
      <c r="C35" s="24">
        <f t="shared" si="8"/>
        <v>64.36940273331518</v>
      </c>
      <c r="D35" s="24">
        <f t="shared" si="8"/>
        <v>81.30871924208232</v>
      </c>
      <c r="E35" s="24">
        <f t="shared" si="8"/>
        <v>97.57046309049876</v>
      </c>
      <c r="F35" s="24">
        <f t="shared" si="8"/>
        <v>106.98515689747671</v>
      </c>
    </row>
    <row r="36" spans="1:6" ht="12.75">
      <c r="A36" s="22">
        <f t="shared" si="7"/>
        <v>5000</v>
      </c>
      <c r="B36" s="24">
        <f t="shared" si="8"/>
        <v>55.59570546467167</v>
      </c>
      <c r="C36" s="24">
        <f t="shared" si="8"/>
        <v>71.5215585925724</v>
      </c>
      <c r="D36" s="24">
        <f t="shared" si="8"/>
        <v>90.34302138009147</v>
      </c>
      <c r="E36" s="24">
        <f t="shared" si="8"/>
        <v>108.4116256561097</v>
      </c>
      <c r="F36" s="24">
        <f t="shared" si="8"/>
        <v>118.87239655275192</v>
      </c>
    </row>
    <row r="37" spans="1:6" ht="12.75">
      <c r="A37" s="22">
        <f t="shared" si="7"/>
        <v>5500</v>
      </c>
      <c r="B37" s="24">
        <f t="shared" si="8"/>
        <v>61.15527601113883</v>
      </c>
      <c r="C37" s="24">
        <f t="shared" si="8"/>
        <v>78.67371445182967</v>
      </c>
      <c r="D37" s="24">
        <f t="shared" si="8"/>
        <v>99.37732351810061</v>
      </c>
      <c r="E37" s="24">
        <f t="shared" si="8"/>
        <v>119.25278822172072</v>
      </c>
      <c r="F37" s="24">
        <f t="shared" si="8"/>
        <v>130.7596362080271</v>
      </c>
    </row>
    <row r="38" spans="1:6" ht="12.75">
      <c r="A38" s="22">
        <f t="shared" si="7"/>
        <v>6000</v>
      </c>
      <c r="B38" s="24">
        <f t="shared" si="8"/>
        <v>66.71484655760601</v>
      </c>
      <c r="C38" s="24">
        <f t="shared" si="8"/>
        <v>85.8258703110869</v>
      </c>
      <c r="D38" s="24">
        <f t="shared" si="8"/>
        <v>108.41162565610975</v>
      </c>
      <c r="E38" s="24">
        <f t="shared" si="8"/>
        <v>130.0939507873317</v>
      </c>
      <c r="F38" s="24">
        <f t="shared" si="8"/>
        <v>142.6468758633023</v>
      </c>
    </row>
    <row r="39" spans="1:7" ht="12.75">
      <c r="A39" s="22">
        <f t="shared" si="7"/>
        <v>6500</v>
      </c>
      <c r="B39" s="24">
        <f t="shared" si="8"/>
        <v>72.27441710407317</v>
      </c>
      <c r="C39" s="24">
        <f t="shared" si="8"/>
        <v>92.97802617034415</v>
      </c>
      <c r="D39" s="24">
        <f t="shared" si="8"/>
        <v>117.44592779411889</v>
      </c>
      <c r="E39" s="24">
        <f t="shared" si="8"/>
        <v>140.93511335294266</v>
      </c>
      <c r="F39" s="24">
        <f t="shared" si="8"/>
        <v>154.5341155185775</v>
      </c>
      <c r="G39" s="5"/>
    </row>
    <row r="40" spans="1:7" ht="12.75">
      <c r="A40" s="22">
        <f t="shared" si="7"/>
        <v>7000</v>
      </c>
      <c r="B40" s="24">
        <f t="shared" si="8"/>
        <v>77.83398765054034</v>
      </c>
      <c r="C40" s="24">
        <f t="shared" si="8"/>
        <v>100.1301820296014</v>
      </c>
      <c r="D40" s="24">
        <f t="shared" si="8"/>
        <v>126.48022993212805</v>
      </c>
      <c r="E40" s="24">
        <f t="shared" si="8"/>
        <v>151.7762759185536</v>
      </c>
      <c r="F40" s="24">
        <f t="shared" si="8"/>
        <v>166.42135517385265</v>
      </c>
      <c r="G40" s="10"/>
    </row>
    <row r="41" spans="1:6" ht="12.75">
      <c r="A41" s="22">
        <f t="shared" si="7"/>
        <v>7500</v>
      </c>
      <c r="B41" s="24">
        <f t="shared" si="8"/>
        <v>83.3935581970075</v>
      </c>
      <c r="C41" s="24">
        <f t="shared" si="8"/>
        <v>107.28233788885865</v>
      </c>
      <c r="D41" s="24">
        <f t="shared" si="8"/>
        <v>135.5145320701372</v>
      </c>
      <c r="E41" s="24">
        <f t="shared" si="8"/>
        <v>162.6174384841646</v>
      </c>
      <c r="F41" s="24">
        <f t="shared" si="8"/>
        <v>178.30859482912788</v>
      </c>
    </row>
    <row r="42" spans="1:7" ht="12.75">
      <c r="A42" s="23">
        <f t="shared" si="7"/>
        <v>8000</v>
      </c>
      <c r="B42" s="24">
        <f t="shared" si="8"/>
        <v>88.95312874347466</v>
      </c>
      <c r="C42" s="24">
        <f t="shared" si="8"/>
        <v>114.43449374811588</v>
      </c>
      <c r="D42" s="24">
        <f t="shared" si="8"/>
        <v>144.54883420814633</v>
      </c>
      <c r="E42" s="24">
        <f t="shared" si="8"/>
        <v>173.45860104977555</v>
      </c>
      <c r="F42" s="24">
        <f t="shared" si="8"/>
        <v>190.1958344844031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17.71093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28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22</v>
      </c>
      <c r="N6" s="13">
        <f aca="true" t="shared" si="0" ref="N6:N12">M6/K6</f>
        <v>1.2941176470588236</v>
      </c>
      <c r="O6" s="1"/>
    </row>
    <row r="7" spans="1:15" ht="12.75">
      <c r="A7" s="7">
        <v>1000</v>
      </c>
      <c r="B7" s="3">
        <f aca="true" t="shared" si="1" ref="B7:B21">$A7/O$7*$N$21/12/5280*60</f>
        <v>7.360802125384878</v>
      </c>
      <c r="C7" s="3">
        <f aca="true" t="shared" si="2" ref="C7:C21">$A7/O$8*$N$21/12/5280*60</f>
        <v>9.469365234219088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14.353564144500512</v>
      </c>
      <c r="F7" s="3">
        <f aca="true" t="shared" si="5" ref="F7:F21">$A7/O$11*$N$21/12/5280*60</f>
        <v>15.738557175987403</v>
      </c>
      <c r="G7" s="3" t="e">
        <f aca="true" t="shared" si="6" ref="G7:G21">$A7/O$12*$N$21/12/5280*60</f>
        <v>#DIV/0!</v>
      </c>
      <c r="J7" t="s">
        <v>0</v>
      </c>
      <c r="K7" s="11">
        <v>16</v>
      </c>
      <c r="L7" s="1" t="s">
        <v>7</v>
      </c>
      <c r="M7" s="12">
        <v>26</v>
      </c>
      <c r="N7" s="13">
        <f t="shared" si="0"/>
        <v>1.625</v>
      </c>
      <c r="O7" s="13">
        <f>$N$6*N7*$M$12/$K$12</f>
        <v>9.913865546218489</v>
      </c>
    </row>
    <row r="8" spans="1:15" ht="12.75">
      <c r="A8" s="7">
        <v>1500</v>
      </c>
      <c r="B8" s="3">
        <f t="shared" si="1"/>
        <v>11.041203188077318</v>
      </c>
      <c r="C8" s="3">
        <f t="shared" si="2"/>
        <v>14.204047851328632</v>
      </c>
      <c r="D8" s="3">
        <f t="shared" si="3"/>
        <v>17.941955180625637</v>
      </c>
      <c r="E8" s="3">
        <f t="shared" si="4"/>
        <v>21.530346216750768</v>
      </c>
      <c r="F8" s="3">
        <f t="shared" si="5"/>
        <v>23.607835763981104</v>
      </c>
      <c r="G8" s="3" t="e">
        <f t="shared" si="6"/>
        <v>#DIV/0!</v>
      </c>
      <c r="J8" t="s">
        <v>1</v>
      </c>
      <c r="K8" s="11">
        <v>19</v>
      </c>
      <c r="L8" s="1" t="s">
        <v>7</v>
      </c>
      <c r="M8" s="12">
        <v>24</v>
      </c>
      <c r="N8" s="13">
        <f t="shared" si="0"/>
        <v>1.263157894736842</v>
      </c>
      <c r="O8" s="13">
        <f>$N$6*N8*$M$12/$K$12</f>
        <v>7.706324635117205</v>
      </c>
    </row>
    <row r="9" spans="1:15" ht="12.75">
      <c r="A9" s="7">
        <v>2000</v>
      </c>
      <c r="B9" s="3">
        <f t="shared" si="1"/>
        <v>14.721604250769756</v>
      </c>
      <c r="C9" s="3">
        <f t="shared" si="2"/>
        <v>18.938730468438177</v>
      </c>
      <c r="D9" s="3">
        <f t="shared" si="3"/>
        <v>23.922606907500853</v>
      </c>
      <c r="E9" s="3">
        <f t="shared" si="4"/>
        <v>28.707128289001023</v>
      </c>
      <c r="F9" s="3">
        <f t="shared" si="5"/>
        <v>31.477114351974805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22</v>
      </c>
      <c r="N9" s="13">
        <f t="shared" si="0"/>
        <v>1</v>
      </c>
      <c r="O9" s="13">
        <f>$N$6*N9*$M$12/$K$12</f>
        <v>6.100840336134454</v>
      </c>
    </row>
    <row r="10" spans="1:15" ht="12.75">
      <c r="A10" s="7">
        <v>2500</v>
      </c>
      <c r="B10" s="3">
        <f t="shared" si="1"/>
        <v>18.402005313462194</v>
      </c>
      <c r="C10" s="3">
        <f t="shared" si="2"/>
        <v>23.673413085547722</v>
      </c>
      <c r="D10" s="3">
        <f t="shared" si="3"/>
        <v>29.903258634376066</v>
      </c>
      <c r="E10" s="3">
        <f t="shared" si="4"/>
        <v>35.883910361251274</v>
      </c>
      <c r="F10" s="3">
        <f t="shared" si="5"/>
        <v>39.3463929399685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5.084033613445379</v>
      </c>
    </row>
    <row r="11" spans="1:15" ht="12.75">
      <c r="A11" s="7">
        <v>3000</v>
      </c>
      <c r="B11" s="3">
        <f t="shared" si="1"/>
        <v>22.082406376154637</v>
      </c>
      <c r="C11" s="3">
        <f t="shared" si="2"/>
        <v>28.408095702657263</v>
      </c>
      <c r="D11" s="3">
        <f t="shared" si="3"/>
        <v>35.883910361251274</v>
      </c>
      <c r="E11" s="3">
        <f t="shared" si="4"/>
        <v>43.060692433501536</v>
      </c>
      <c r="F11" s="3">
        <f t="shared" si="5"/>
        <v>47.21567152796221</v>
      </c>
      <c r="G11" s="3" t="e">
        <f t="shared" si="6"/>
        <v>#DIV/0!</v>
      </c>
      <c r="J11" t="s">
        <v>4</v>
      </c>
      <c r="K11" s="11">
        <v>25</v>
      </c>
      <c r="L11" s="1" t="s">
        <v>7</v>
      </c>
      <c r="M11" s="12">
        <v>19</v>
      </c>
      <c r="N11" s="13">
        <f t="shared" si="0"/>
        <v>0.76</v>
      </c>
      <c r="O11" s="13">
        <f>$N$6*N11*$M$12/$K$12</f>
        <v>4.6366386554621855</v>
      </c>
    </row>
    <row r="12" spans="1:15" ht="12.75">
      <c r="A12" s="7">
        <v>3500</v>
      </c>
      <c r="B12" s="3">
        <f t="shared" si="1"/>
        <v>25.762807438847073</v>
      </c>
      <c r="C12" s="3">
        <f t="shared" si="2"/>
        <v>33.14277831976682</v>
      </c>
      <c r="D12" s="3">
        <f t="shared" si="3"/>
        <v>41.8645620881265</v>
      </c>
      <c r="E12" s="3">
        <f t="shared" si="4"/>
        <v>50.23747450575178</v>
      </c>
      <c r="F12" s="3">
        <f t="shared" si="5"/>
        <v>55.08495011595591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29.443208501539512</v>
      </c>
      <c r="C13" s="3">
        <f t="shared" si="2"/>
        <v>37.87746093687635</v>
      </c>
      <c r="D13" s="3">
        <f t="shared" si="3"/>
        <v>47.845213815001706</v>
      </c>
      <c r="E13" s="3">
        <f t="shared" si="4"/>
        <v>57.414256578002046</v>
      </c>
      <c r="F13" s="3">
        <f t="shared" si="5"/>
        <v>62.95422870394961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33.123609564231955</v>
      </c>
      <c r="C14" s="3">
        <f t="shared" si="2"/>
        <v>42.612143553985895</v>
      </c>
      <c r="D14" s="3">
        <f t="shared" si="3"/>
        <v>53.82586554187691</v>
      </c>
      <c r="E14" s="3">
        <f t="shared" si="4"/>
        <v>64.59103865025232</v>
      </c>
      <c r="F14" s="3">
        <f t="shared" si="5"/>
        <v>70.82350729194332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36.80401062692439</v>
      </c>
      <c r="C15" s="3">
        <f t="shared" si="2"/>
        <v>47.346826171095444</v>
      </c>
      <c r="D15" s="3">
        <f t="shared" si="3"/>
        <v>59.80651726875213</v>
      </c>
      <c r="E15" s="3">
        <f t="shared" si="4"/>
        <v>71.76782072250255</v>
      </c>
      <c r="F15" s="3">
        <f t="shared" si="5"/>
        <v>78.692785879937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40.48441168961683</v>
      </c>
      <c r="C16" s="3">
        <f t="shared" si="2"/>
        <v>52.08150878820498</v>
      </c>
      <c r="D16" s="3">
        <f t="shared" si="3"/>
        <v>65.78716899562734</v>
      </c>
      <c r="E16" s="3">
        <f t="shared" si="4"/>
        <v>78.94460279475281</v>
      </c>
      <c r="F16" s="3">
        <f t="shared" si="5"/>
        <v>86.56206446793071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44.164812752309274</v>
      </c>
      <c r="C17" s="3">
        <f t="shared" si="2"/>
        <v>56.81619140531453</v>
      </c>
      <c r="D17" s="3">
        <f t="shared" si="3"/>
        <v>71.76782072250255</v>
      </c>
      <c r="E17" s="3">
        <f t="shared" si="4"/>
        <v>86.12138486700307</v>
      </c>
      <c r="F17" s="3">
        <f t="shared" si="5"/>
        <v>94.43134305592442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47.845213815001706</v>
      </c>
      <c r="C18" s="3">
        <f t="shared" si="2"/>
        <v>61.550874022424075</v>
      </c>
      <c r="D18" s="3">
        <f t="shared" si="3"/>
        <v>77.74847244937776</v>
      </c>
      <c r="E18" s="3">
        <f t="shared" si="4"/>
        <v>93.29816693925332</v>
      </c>
      <c r="F18" s="3">
        <f t="shared" si="5"/>
        <v>102.30062164391812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51.525614877694146</v>
      </c>
      <c r="C19" s="3">
        <f t="shared" si="2"/>
        <v>66.28555663953364</v>
      </c>
      <c r="D19" s="3">
        <f t="shared" si="3"/>
        <v>83.729124176253</v>
      </c>
      <c r="E19" s="3">
        <f t="shared" si="4"/>
        <v>100.47494901150355</v>
      </c>
      <c r="F19" s="3">
        <f t="shared" si="5"/>
        <v>110.16990023191183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55.206015940386585</v>
      </c>
      <c r="C20" s="3">
        <f t="shared" si="2"/>
        <v>71.02023925664318</v>
      </c>
      <c r="D20" s="3">
        <f t="shared" si="3"/>
        <v>89.7097759031282</v>
      </c>
      <c r="E20" s="3">
        <f t="shared" si="4"/>
        <v>107.65173108375382</v>
      </c>
      <c r="F20" s="3">
        <f t="shared" si="5"/>
        <v>118.03917881990552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58.886417003079025</v>
      </c>
      <c r="C21" s="3">
        <f t="shared" si="2"/>
        <v>75.7549218737527</v>
      </c>
      <c r="D21" s="3">
        <f t="shared" si="3"/>
        <v>95.69042763000341</v>
      </c>
      <c r="E21" s="3">
        <f t="shared" si="4"/>
        <v>114.82851315600409</v>
      </c>
      <c r="F21" s="3">
        <f t="shared" si="5"/>
        <v>125.90845740789922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11.81408741124273</v>
      </c>
      <c r="C28" s="24">
        <f t="shared" si="8"/>
        <v>15.198331200921636</v>
      </c>
      <c r="D28" s="24">
        <f t="shared" si="8"/>
        <v>19.197892043269434</v>
      </c>
      <c r="E28" s="24">
        <f t="shared" si="8"/>
        <v>23.03747045192332</v>
      </c>
      <c r="F28" s="24">
        <f t="shared" si="8"/>
        <v>25.26038426745978</v>
      </c>
    </row>
    <row r="29" spans="1:6" ht="12.75">
      <c r="A29" s="22">
        <f t="shared" si="7"/>
        <v>1500</v>
      </c>
      <c r="B29" s="24">
        <f t="shared" si="8"/>
        <v>17.721131116864097</v>
      </c>
      <c r="C29" s="24">
        <f t="shared" si="8"/>
        <v>22.797496801382454</v>
      </c>
      <c r="D29" s="24">
        <f t="shared" si="8"/>
        <v>28.796838064904147</v>
      </c>
      <c r="E29" s="24">
        <f t="shared" si="8"/>
        <v>34.55620567788498</v>
      </c>
      <c r="F29" s="24">
        <f t="shared" si="8"/>
        <v>37.89057640118967</v>
      </c>
    </row>
    <row r="30" spans="1:6" ht="12.75">
      <c r="A30" s="22">
        <f t="shared" si="7"/>
        <v>2000</v>
      </c>
      <c r="B30" s="24">
        <f t="shared" si="8"/>
        <v>23.62817482248546</v>
      </c>
      <c r="C30" s="24">
        <f t="shared" si="8"/>
        <v>30.396662401843273</v>
      </c>
      <c r="D30" s="24">
        <f t="shared" si="8"/>
        <v>38.39578408653887</v>
      </c>
      <c r="E30" s="24">
        <f t="shared" si="8"/>
        <v>46.07494090384664</v>
      </c>
      <c r="F30" s="24">
        <f t="shared" si="8"/>
        <v>50.52076853491956</v>
      </c>
    </row>
    <row r="31" spans="1:6" ht="12.75">
      <c r="A31" s="22">
        <f t="shared" si="7"/>
        <v>2500</v>
      </c>
      <c r="B31" s="24">
        <f t="shared" si="8"/>
        <v>29.53521852810682</v>
      </c>
      <c r="C31" s="24">
        <f t="shared" si="8"/>
        <v>37.995828002304094</v>
      </c>
      <c r="D31" s="24">
        <f t="shared" si="8"/>
        <v>47.994730108173584</v>
      </c>
      <c r="E31" s="24">
        <f t="shared" si="8"/>
        <v>57.593676129808294</v>
      </c>
      <c r="F31" s="24">
        <f t="shared" si="8"/>
        <v>63.15096066864945</v>
      </c>
    </row>
    <row r="32" spans="1:6" ht="12.75">
      <c r="A32" s="22">
        <f t="shared" si="7"/>
        <v>3000</v>
      </c>
      <c r="B32" s="24">
        <f t="shared" si="8"/>
        <v>35.442262233728194</v>
      </c>
      <c r="C32" s="24">
        <f t="shared" si="8"/>
        <v>45.59499360276491</v>
      </c>
      <c r="D32" s="24">
        <f t="shared" si="8"/>
        <v>57.593676129808294</v>
      </c>
      <c r="E32" s="24">
        <f t="shared" si="8"/>
        <v>69.11241135576996</v>
      </c>
      <c r="F32" s="24">
        <f t="shared" si="8"/>
        <v>75.78115280237934</v>
      </c>
    </row>
    <row r="33" spans="1:6" ht="12.75">
      <c r="A33" s="22">
        <f t="shared" si="7"/>
        <v>3500</v>
      </c>
      <c r="B33" s="24">
        <f t="shared" si="8"/>
        <v>41.34930593934955</v>
      </c>
      <c r="C33" s="24">
        <f t="shared" si="8"/>
        <v>53.194159203225745</v>
      </c>
      <c r="D33" s="24">
        <f t="shared" si="8"/>
        <v>67.19262215144303</v>
      </c>
      <c r="E33" s="24">
        <f t="shared" si="8"/>
        <v>80.6311465817316</v>
      </c>
      <c r="F33" s="24">
        <f t="shared" si="8"/>
        <v>88.41134493610924</v>
      </c>
    </row>
    <row r="34" spans="1:6" ht="12.75">
      <c r="A34" s="22">
        <f t="shared" si="7"/>
        <v>4000</v>
      </c>
      <c r="B34" s="24">
        <f t="shared" si="8"/>
        <v>47.25634964497092</v>
      </c>
      <c r="C34" s="24">
        <f t="shared" si="8"/>
        <v>60.793324803686545</v>
      </c>
      <c r="D34" s="24">
        <f t="shared" si="8"/>
        <v>76.79156817307774</v>
      </c>
      <c r="E34" s="24">
        <f t="shared" si="8"/>
        <v>92.14988180769328</v>
      </c>
      <c r="F34" s="24">
        <f t="shared" si="8"/>
        <v>101.04153706983912</v>
      </c>
    </row>
    <row r="35" spans="1:6" ht="12.75">
      <c r="A35" s="22">
        <f t="shared" si="7"/>
        <v>4500</v>
      </c>
      <c r="B35" s="24">
        <f t="shared" si="8"/>
        <v>53.16339335059229</v>
      </c>
      <c r="C35" s="24">
        <f t="shared" si="8"/>
        <v>68.39249040414737</v>
      </c>
      <c r="D35" s="24">
        <f t="shared" si="8"/>
        <v>86.39051419471244</v>
      </c>
      <c r="E35" s="24">
        <f t="shared" si="8"/>
        <v>103.66861703365497</v>
      </c>
      <c r="F35" s="24">
        <f t="shared" si="8"/>
        <v>113.67172920356901</v>
      </c>
    </row>
    <row r="36" spans="1:6" ht="12.75">
      <c r="A36" s="22">
        <f t="shared" si="7"/>
        <v>5000</v>
      </c>
      <c r="B36" s="24">
        <f t="shared" si="8"/>
        <v>59.07043705621364</v>
      </c>
      <c r="C36" s="24">
        <f t="shared" si="8"/>
        <v>75.99165600460819</v>
      </c>
      <c r="D36" s="24">
        <f t="shared" si="8"/>
        <v>95.98946021634717</v>
      </c>
      <c r="E36" s="24">
        <f t="shared" si="8"/>
        <v>115.18735225961659</v>
      </c>
      <c r="F36" s="24">
        <f t="shared" si="8"/>
        <v>126.3019213372989</v>
      </c>
    </row>
    <row r="37" spans="1:6" ht="12.75">
      <c r="A37" s="22">
        <f t="shared" si="7"/>
        <v>5500</v>
      </c>
      <c r="B37" s="24">
        <f t="shared" si="8"/>
        <v>64.97748076183501</v>
      </c>
      <c r="C37" s="24">
        <f t="shared" si="8"/>
        <v>83.590821605069</v>
      </c>
      <c r="D37" s="24">
        <f t="shared" si="8"/>
        <v>105.58840623798189</v>
      </c>
      <c r="E37" s="24">
        <f t="shared" si="8"/>
        <v>126.70608748557827</v>
      </c>
      <c r="F37" s="24">
        <f t="shared" si="8"/>
        <v>138.9321134710288</v>
      </c>
    </row>
    <row r="38" spans="1:6" ht="12.75">
      <c r="A38" s="22">
        <f t="shared" si="7"/>
        <v>6000</v>
      </c>
      <c r="B38" s="24">
        <f t="shared" si="8"/>
        <v>70.88452446745639</v>
      </c>
      <c r="C38" s="24">
        <f t="shared" si="8"/>
        <v>91.18998720552982</v>
      </c>
      <c r="D38" s="24">
        <f t="shared" si="8"/>
        <v>115.18735225961659</v>
      </c>
      <c r="E38" s="24">
        <f t="shared" si="8"/>
        <v>138.22482271153993</v>
      </c>
      <c r="F38" s="24">
        <f t="shared" si="8"/>
        <v>151.56230560475868</v>
      </c>
    </row>
    <row r="39" spans="1:7" ht="12.75">
      <c r="A39" s="22">
        <f t="shared" si="7"/>
        <v>6500</v>
      </c>
      <c r="B39" s="24">
        <f t="shared" si="8"/>
        <v>76.79156817307774</v>
      </c>
      <c r="C39" s="24">
        <f t="shared" si="8"/>
        <v>98.78915280599064</v>
      </c>
      <c r="D39" s="24">
        <f t="shared" si="8"/>
        <v>124.7862982812513</v>
      </c>
      <c r="E39" s="24">
        <f t="shared" si="8"/>
        <v>149.74355793750158</v>
      </c>
      <c r="F39" s="24">
        <f t="shared" si="8"/>
        <v>164.19249773848858</v>
      </c>
      <c r="G39" s="5"/>
    </row>
    <row r="40" spans="1:7" ht="12.75">
      <c r="A40" s="22">
        <f t="shared" si="7"/>
        <v>7000</v>
      </c>
      <c r="B40" s="24">
        <f t="shared" si="8"/>
        <v>82.6986118786991</v>
      </c>
      <c r="C40" s="24">
        <f t="shared" si="8"/>
        <v>106.38831840645149</v>
      </c>
      <c r="D40" s="24">
        <f t="shared" si="8"/>
        <v>134.38524430288606</v>
      </c>
      <c r="E40" s="24">
        <f t="shared" si="8"/>
        <v>161.2622931634632</v>
      </c>
      <c r="F40" s="24">
        <f t="shared" si="8"/>
        <v>176.8226898722185</v>
      </c>
      <c r="G40" s="10"/>
    </row>
    <row r="41" spans="1:6" ht="12.75">
      <c r="A41" s="22">
        <f t="shared" si="7"/>
        <v>7500</v>
      </c>
      <c r="B41" s="24">
        <f t="shared" si="8"/>
        <v>88.60565558432047</v>
      </c>
      <c r="C41" s="24">
        <f t="shared" si="8"/>
        <v>113.9874840069123</v>
      </c>
      <c r="D41" s="24">
        <f t="shared" si="8"/>
        <v>143.98419032452077</v>
      </c>
      <c r="E41" s="24">
        <f t="shared" si="8"/>
        <v>172.78102838942488</v>
      </c>
      <c r="F41" s="24">
        <f t="shared" si="8"/>
        <v>189.45288200594834</v>
      </c>
    </row>
    <row r="42" spans="1:7" ht="12.75">
      <c r="A42" s="23">
        <f t="shared" si="7"/>
        <v>8000</v>
      </c>
      <c r="B42" s="24">
        <f t="shared" si="8"/>
        <v>94.51269928994184</v>
      </c>
      <c r="C42" s="24">
        <f t="shared" si="8"/>
        <v>121.58664960737309</v>
      </c>
      <c r="D42" s="24">
        <f t="shared" si="8"/>
        <v>153.58313634615547</v>
      </c>
      <c r="E42" s="24">
        <f t="shared" si="8"/>
        <v>184.29976361538655</v>
      </c>
      <c r="F42" s="24">
        <f t="shared" si="8"/>
        <v>202.08307413967825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E49" sqref="E49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29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18</v>
      </c>
      <c r="L6" s="1" t="s">
        <v>7</v>
      </c>
      <c r="M6" s="12">
        <v>23</v>
      </c>
      <c r="N6" s="13">
        <f aca="true" t="shared" si="0" ref="N6:N12">M6/K6</f>
        <v>1.2777777777777777</v>
      </c>
      <c r="O6" s="1"/>
    </row>
    <row r="7" spans="1:15" ht="12.75">
      <c r="A7" s="7">
        <v>1000</v>
      </c>
      <c r="B7" s="3">
        <f aca="true" t="shared" si="1" ref="B7:B21">$A7/O$7*$N$21/12/5280*60</f>
        <v>7.732852353877396</v>
      </c>
      <c r="C7" s="3">
        <f aca="true" t="shared" si="2" ref="C7:C21">$A7/O$8*$N$21/12/5280*60</f>
        <v>11.144404862940952</v>
      </c>
      <c r="D7" s="3">
        <f aca="true" t="shared" si="3" ref="D7:D21">$A7/O$9*$N$21/12/5280*60</f>
        <v>13.94945914817099</v>
      </c>
      <c r="E7" s="3">
        <f aca="true" t="shared" si="4" ref="E7:E21">$A7/O$10*$N$21/12/5280*60</f>
        <v>16.758503553294663</v>
      </c>
      <c r="F7" s="3">
        <f aca="true" t="shared" si="5" ref="F7:F21">$A7/O$11*$N$21/12/5280*60</f>
        <v>18.099183837558236</v>
      </c>
      <c r="G7" s="3" t="e">
        <f aca="true" t="shared" si="6" ref="G7:G21">$A7/O$12*$N$21/12/5280*60</f>
        <v>#DIV/0!</v>
      </c>
      <c r="J7" t="s">
        <v>0</v>
      </c>
      <c r="K7" s="11">
        <v>17</v>
      </c>
      <c r="L7" s="1" t="s">
        <v>7</v>
      </c>
      <c r="M7" s="12">
        <v>28</v>
      </c>
      <c r="N7" s="13">
        <f t="shared" si="0"/>
        <v>1.6470588235294117</v>
      </c>
      <c r="O7" s="13">
        <f>$N$6*N7*$M$12/$K$12</f>
        <v>9.921568627450979</v>
      </c>
    </row>
    <row r="8" spans="1:15" ht="12.75">
      <c r="A8" s="7">
        <v>1500</v>
      </c>
      <c r="B8" s="3">
        <f t="shared" si="1"/>
        <v>11.599278530816093</v>
      </c>
      <c r="C8" s="3">
        <f t="shared" si="2"/>
        <v>16.71660729441143</v>
      </c>
      <c r="D8" s="3">
        <f t="shared" si="3"/>
        <v>20.924188722256478</v>
      </c>
      <c r="E8" s="3">
        <f t="shared" si="4"/>
        <v>25.137755329942</v>
      </c>
      <c r="F8" s="3">
        <f t="shared" si="5"/>
        <v>27.14877575633735</v>
      </c>
      <c r="G8" s="3" t="e">
        <f t="shared" si="6"/>
        <v>#DIV/0!</v>
      </c>
      <c r="J8" t="s">
        <v>1</v>
      </c>
      <c r="K8" s="11">
        <v>21</v>
      </c>
      <c r="L8" s="1" t="s">
        <v>7</v>
      </c>
      <c r="M8" s="12">
        <v>24</v>
      </c>
      <c r="N8" s="13">
        <f t="shared" si="0"/>
        <v>1.1428571428571428</v>
      </c>
      <c r="O8" s="13">
        <f>$N$6*N8*$M$12/$K$12</f>
        <v>6.884353741496597</v>
      </c>
    </row>
    <row r="9" spans="1:15" ht="12.75">
      <c r="A9" s="7">
        <v>2000</v>
      </c>
      <c r="B9" s="3">
        <f t="shared" si="1"/>
        <v>15.465704707754792</v>
      </c>
      <c r="C9" s="3">
        <f t="shared" si="2"/>
        <v>22.288809725881904</v>
      </c>
      <c r="D9" s="3">
        <f t="shared" si="3"/>
        <v>27.89891829634198</v>
      </c>
      <c r="E9" s="3">
        <f t="shared" si="4"/>
        <v>33.517007106589325</v>
      </c>
      <c r="F9" s="3">
        <f t="shared" si="5"/>
        <v>36.19836767511647</v>
      </c>
      <c r="G9" s="3" t="e">
        <f t="shared" si="6"/>
        <v>#DIV/0!</v>
      </c>
      <c r="J9" t="s">
        <v>2</v>
      </c>
      <c r="K9" s="11">
        <v>23</v>
      </c>
      <c r="L9" s="1" t="s">
        <v>7</v>
      </c>
      <c r="M9" s="12">
        <v>21</v>
      </c>
      <c r="N9" s="13">
        <f t="shared" si="0"/>
        <v>0.9130434782608695</v>
      </c>
      <c r="O9" s="13">
        <f>$N$6*N9*$M$12/$K$12</f>
        <v>5.499999999999999</v>
      </c>
    </row>
    <row r="10" spans="1:15" ht="12.75">
      <c r="A10" s="7">
        <v>2500</v>
      </c>
      <c r="B10" s="3">
        <f t="shared" si="1"/>
        <v>19.332130884693488</v>
      </c>
      <c r="C10" s="3">
        <f t="shared" si="2"/>
        <v>27.86101215735238</v>
      </c>
      <c r="D10" s="3">
        <f t="shared" si="3"/>
        <v>34.87364787042747</v>
      </c>
      <c r="E10" s="3">
        <f t="shared" si="4"/>
        <v>41.896258883236655</v>
      </c>
      <c r="F10" s="3">
        <f t="shared" si="5"/>
        <v>45.24795959389559</v>
      </c>
      <c r="G10" s="3" t="e">
        <f t="shared" si="6"/>
        <v>#DIV/0!</v>
      </c>
      <c r="J10" t="s">
        <v>3</v>
      </c>
      <c r="K10" s="11">
        <v>25</v>
      </c>
      <c r="L10" s="1" t="s">
        <v>7</v>
      </c>
      <c r="M10" s="12">
        <v>19</v>
      </c>
      <c r="N10" s="13">
        <f t="shared" si="0"/>
        <v>0.76</v>
      </c>
      <c r="O10" s="13">
        <f>$N$6*N10*$M$12/$K$12</f>
        <v>4.578095238095238</v>
      </c>
    </row>
    <row r="11" spans="1:15" ht="12.75">
      <c r="A11" s="7">
        <v>3000</v>
      </c>
      <c r="B11" s="3">
        <f t="shared" si="1"/>
        <v>23.198557061632187</v>
      </c>
      <c r="C11" s="3">
        <f t="shared" si="2"/>
        <v>33.43321458882286</v>
      </c>
      <c r="D11" s="3">
        <f t="shared" si="3"/>
        <v>41.848377444512955</v>
      </c>
      <c r="E11" s="3">
        <f t="shared" si="4"/>
        <v>50.275510659884</v>
      </c>
      <c r="F11" s="3">
        <f t="shared" si="5"/>
        <v>54.2975515126747</v>
      </c>
      <c r="G11" s="3" t="e">
        <f t="shared" si="6"/>
        <v>#DIV/0!</v>
      </c>
      <c r="J11" t="s">
        <v>4</v>
      </c>
      <c r="K11" s="11">
        <v>27</v>
      </c>
      <c r="L11" s="1" t="s">
        <v>7</v>
      </c>
      <c r="M11" s="12">
        <v>19</v>
      </c>
      <c r="N11" s="13">
        <f t="shared" si="0"/>
        <v>0.7037037037037037</v>
      </c>
      <c r="O11" s="13">
        <f>$N$6*N11*$M$12/$K$12</f>
        <v>4.238977072310406</v>
      </c>
    </row>
    <row r="12" spans="1:15" ht="12.75">
      <c r="A12" s="7">
        <v>3500</v>
      </c>
      <c r="B12" s="3">
        <f t="shared" si="1"/>
        <v>27.064983238570882</v>
      </c>
      <c r="C12" s="3">
        <f t="shared" si="2"/>
        <v>39.005417020293336</v>
      </c>
      <c r="D12" s="3">
        <f t="shared" si="3"/>
        <v>48.82310701859846</v>
      </c>
      <c r="E12" s="3">
        <f t="shared" si="4"/>
        <v>58.654762436531314</v>
      </c>
      <c r="F12" s="3">
        <f t="shared" si="5"/>
        <v>63.347143431453816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30.931409415509584</v>
      </c>
      <c r="C13" s="3">
        <f t="shared" si="2"/>
        <v>44.57761945176381</v>
      </c>
      <c r="D13" s="3">
        <f t="shared" si="3"/>
        <v>55.79783659268396</v>
      </c>
      <c r="E13" s="3">
        <f t="shared" si="4"/>
        <v>67.03401421317865</v>
      </c>
      <c r="F13" s="3">
        <f t="shared" si="5"/>
        <v>72.39673535023294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34.79783559244828</v>
      </c>
      <c r="C14" s="3">
        <f t="shared" si="2"/>
        <v>50.14982188323429</v>
      </c>
      <c r="D14" s="3">
        <f t="shared" si="3"/>
        <v>62.77256616676945</v>
      </c>
      <c r="E14" s="3">
        <f t="shared" si="4"/>
        <v>75.41326598982599</v>
      </c>
      <c r="F14" s="3">
        <f t="shared" si="5"/>
        <v>81.44632726901206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38.664261769386975</v>
      </c>
      <c r="C15" s="3">
        <f t="shared" si="2"/>
        <v>55.72202431470476</v>
      </c>
      <c r="D15" s="3">
        <f t="shared" si="3"/>
        <v>69.74729574085494</v>
      </c>
      <c r="E15" s="3">
        <f t="shared" si="4"/>
        <v>83.79251776647331</v>
      </c>
      <c r="F15" s="3">
        <f t="shared" si="5"/>
        <v>90.49591918779117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42.53068794632567</v>
      </c>
      <c r="C16" s="3">
        <f t="shared" si="2"/>
        <v>61.29422674617524</v>
      </c>
      <c r="D16" s="3">
        <f t="shared" si="3"/>
        <v>76.72202531494044</v>
      </c>
      <c r="E16" s="3">
        <f t="shared" si="4"/>
        <v>92.17176954312065</v>
      </c>
      <c r="F16" s="3">
        <f t="shared" si="5"/>
        <v>99.54551110657029</v>
      </c>
      <c r="G16" s="3" t="e">
        <f t="shared" si="6"/>
        <v>#DIV/0!</v>
      </c>
      <c r="J16" s="4" t="s">
        <v>14</v>
      </c>
      <c r="K16" s="4"/>
      <c r="M16" s="4"/>
      <c r="N16" s="7">
        <v>130</v>
      </c>
      <c r="O16" s="13"/>
    </row>
    <row r="17" spans="1:14" ht="12.75">
      <c r="A17" s="7">
        <v>6000</v>
      </c>
      <c r="B17" s="3">
        <f t="shared" si="1"/>
        <v>46.39711412326437</v>
      </c>
      <c r="C17" s="3">
        <f t="shared" si="2"/>
        <v>66.86642917764571</v>
      </c>
      <c r="D17" s="3">
        <f t="shared" si="3"/>
        <v>83.69675488902591</v>
      </c>
      <c r="E17" s="3">
        <f t="shared" si="4"/>
        <v>100.551021319768</v>
      </c>
      <c r="F17" s="3">
        <f t="shared" si="5"/>
        <v>108.5951030253494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50.26354030020307</v>
      </c>
      <c r="C18" s="3">
        <f t="shared" si="2"/>
        <v>72.4386316091162</v>
      </c>
      <c r="D18" s="3">
        <f t="shared" si="3"/>
        <v>90.67148446311143</v>
      </c>
      <c r="E18" s="3">
        <f t="shared" si="4"/>
        <v>108.93027309641532</v>
      </c>
      <c r="F18" s="3">
        <f t="shared" si="5"/>
        <v>117.64469494412852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54.129966477141764</v>
      </c>
      <c r="C19" s="3">
        <f t="shared" si="2"/>
        <v>78.01083404058667</v>
      </c>
      <c r="D19" s="3">
        <f t="shared" si="3"/>
        <v>97.64621403719693</v>
      </c>
      <c r="E19" s="3">
        <f t="shared" si="4"/>
        <v>117.30952487306263</v>
      </c>
      <c r="F19" s="3">
        <f t="shared" si="5"/>
        <v>126.69428686290763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57.99639265408047</v>
      </c>
      <c r="C20" s="3">
        <f t="shared" si="2"/>
        <v>83.58303647205715</v>
      </c>
      <c r="D20" s="3">
        <f t="shared" si="3"/>
        <v>104.62094361128243</v>
      </c>
      <c r="E20" s="3">
        <f t="shared" si="4"/>
        <v>125.68877664970996</v>
      </c>
      <c r="F20" s="3">
        <f t="shared" si="5"/>
        <v>135.74387878168673</v>
      </c>
      <c r="G20" s="3" t="e">
        <f t="shared" si="6"/>
        <v>#DIV/0!</v>
      </c>
      <c r="J20" t="s">
        <v>35</v>
      </c>
      <c r="N20" s="6">
        <f>(N18+2*((N16*N17/100/25.4)-0.2))</f>
        <v>25.788976377952757</v>
      </c>
      <c r="O20" s="1"/>
    </row>
    <row r="21" spans="1:14" ht="12.75">
      <c r="A21" s="7">
        <v>8000</v>
      </c>
      <c r="B21" s="3">
        <f t="shared" si="1"/>
        <v>61.86281883101917</v>
      </c>
      <c r="C21" s="3">
        <f t="shared" si="2"/>
        <v>89.15523890352762</v>
      </c>
      <c r="D21" s="3">
        <f t="shared" si="3"/>
        <v>111.59567318536791</v>
      </c>
      <c r="E21" s="3">
        <f t="shared" si="4"/>
        <v>134.0680284263573</v>
      </c>
      <c r="F21" s="3">
        <f t="shared" si="5"/>
        <v>144.7934707004659</v>
      </c>
      <c r="G21" s="3" t="e">
        <f t="shared" si="6"/>
        <v>#DIV/0!</v>
      </c>
      <c r="J21" t="s">
        <v>36</v>
      </c>
      <c r="N21" s="6">
        <f>N20*PI()</f>
        <v>81.01845873257709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12.411228027973221</v>
      </c>
      <c r="C28" s="24">
        <f t="shared" si="8"/>
        <v>17.88676980502023</v>
      </c>
      <c r="D28" s="24">
        <f t="shared" si="8"/>
        <v>22.38888193281444</v>
      </c>
      <c r="E28" s="24">
        <f t="shared" si="8"/>
        <v>26.897398203037934</v>
      </c>
      <c r="F28" s="24">
        <f t="shared" si="8"/>
        <v>29.049190059280967</v>
      </c>
    </row>
    <row r="29" spans="1:6" ht="12.75">
      <c r="A29" s="22">
        <f t="shared" si="7"/>
        <v>1500</v>
      </c>
      <c r="B29" s="24">
        <f t="shared" si="8"/>
        <v>18.61684204195983</v>
      </c>
      <c r="C29" s="24">
        <f t="shared" si="8"/>
        <v>26.830154707530344</v>
      </c>
      <c r="D29" s="24">
        <f t="shared" si="8"/>
        <v>33.58332289922165</v>
      </c>
      <c r="E29" s="24">
        <f t="shared" si="8"/>
        <v>40.346097304556906</v>
      </c>
      <c r="F29" s="24">
        <f t="shared" si="8"/>
        <v>43.57378508892145</v>
      </c>
    </row>
    <row r="30" spans="1:6" ht="12.75">
      <c r="A30" s="22">
        <f t="shared" si="7"/>
        <v>2000</v>
      </c>
      <c r="B30" s="24">
        <f t="shared" si="8"/>
        <v>24.822456055946443</v>
      </c>
      <c r="C30" s="24">
        <f t="shared" si="8"/>
        <v>35.77353961004046</v>
      </c>
      <c r="D30" s="24">
        <f t="shared" si="8"/>
        <v>44.77776386562888</v>
      </c>
      <c r="E30" s="24">
        <f t="shared" si="8"/>
        <v>53.79479640607587</v>
      </c>
      <c r="F30" s="24">
        <f t="shared" si="8"/>
        <v>58.098380118561934</v>
      </c>
    </row>
    <row r="31" spans="1:6" ht="12.75">
      <c r="A31" s="22">
        <f t="shared" si="7"/>
        <v>2500</v>
      </c>
      <c r="B31" s="24">
        <f t="shared" si="8"/>
        <v>31.028070069933047</v>
      </c>
      <c r="C31" s="24">
        <f t="shared" si="8"/>
        <v>44.71692451255057</v>
      </c>
      <c r="D31" s="24">
        <f t="shared" si="8"/>
        <v>55.972204832036084</v>
      </c>
      <c r="E31" s="24">
        <f t="shared" si="8"/>
        <v>67.24349550759483</v>
      </c>
      <c r="F31" s="24">
        <f t="shared" si="8"/>
        <v>72.62297514820241</v>
      </c>
    </row>
    <row r="32" spans="1:6" ht="12.75">
      <c r="A32" s="22">
        <f t="shared" si="7"/>
        <v>3000</v>
      </c>
      <c r="B32" s="24">
        <f t="shared" si="8"/>
        <v>37.23368408391966</v>
      </c>
      <c r="C32" s="24">
        <f t="shared" si="8"/>
        <v>53.66030941506069</v>
      </c>
      <c r="D32" s="24">
        <f t="shared" si="8"/>
        <v>67.1666457984433</v>
      </c>
      <c r="E32" s="24">
        <f t="shared" si="8"/>
        <v>80.69219460911381</v>
      </c>
      <c r="F32" s="24">
        <f t="shared" si="8"/>
        <v>87.1475701778429</v>
      </c>
    </row>
    <row r="33" spans="1:6" ht="12.75">
      <c r="A33" s="22">
        <f t="shared" si="7"/>
        <v>3500</v>
      </c>
      <c r="B33" s="24">
        <f t="shared" si="8"/>
        <v>43.43929809790627</v>
      </c>
      <c r="C33" s="24">
        <f t="shared" si="8"/>
        <v>62.603694317570806</v>
      </c>
      <c r="D33" s="24">
        <f t="shared" si="8"/>
        <v>78.36108676485053</v>
      </c>
      <c r="E33" s="24">
        <f t="shared" si="8"/>
        <v>94.14089371063275</v>
      </c>
      <c r="F33" s="24">
        <f t="shared" si="8"/>
        <v>101.67216520748337</v>
      </c>
    </row>
    <row r="34" spans="1:6" ht="12.75">
      <c r="A34" s="22">
        <f t="shared" si="7"/>
        <v>4000</v>
      </c>
      <c r="B34" s="24">
        <f t="shared" si="8"/>
        <v>49.644912111892886</v>
      </c>
      <c r="C34" s="24">
        <f t="shared" si="8"/>
        <v>71.54707922008092</v>
      </c>
      <c r="D34" s="24">
        <f t="shared" si="8"/>
        <v>89.55552773125775</v>
      </c>
      <c r="E34" s="24">
        <f t="shared" si="8"/>
        <v>107.58959281215174</v>
      </c>
      <c r="F34" s="24">
        <f t="shared" si="8"/>
        <v>116.19676023712387</v>
      </c>
    </row>
    <row r="35" spans="1:6" ht="12.75">
      <c r="A35" s="22">
        <f t="shared" si="7"/>
        <v>4500</v>
      </c>
      <c r="B35" s="24">
        <f t="shared" si="8"/>
        <v>55.85052612587949</v>
      </c>
      <c r="C35" s="24">
        <f t="shared" si="8"/>
        <v>80.49046412259104</v>
      </c>
      <c r="D35" s="24">
        <f t="shared" si="8"/>
        <v>100.74996869766497</v>
      </c>
      <c r="E35" s="24">
        <f t="shared" si="8"/>
        <v>121.0382919136707</v>
      </c>
      <c r="F35" s="24">
        <f t="shared" si="8"/>
        <v>130.72135526676436</v>
      </c>
    </row>
    <row r="36" spans="1:6" ht="12.75">
      <c r="A36" s="22">
        <f t="shared" si="7"/>
        <v>5000</v>
      </c>
      <c r="B36" s="24">
        <f t="shared" si="8"/>
        <v>62.056140139866095</v>
      </c>
      <c r="C36" s="24">
        <f t="shared" si="8"/>
        <v>89.43384902510114</v>
      </c>
      <c r="D36" s="24">
        <f t="shared" si="8"/>
        <v>111.94440966407217</v>
      </c>
      <c r="E36" s="24">
        <f t="shared" si="8"/>
        <v>134.48699101518966</v>
      </c>
      <c r="F36" s="24">
        <f t="shared" si="8"/>
        <v>145.24595029640483</v>
      </c>
    </row>
    <row r="37" spans="1:6" ht="12.75">
      <c r="A37" s="22">
        <f t="shared" si="7"/>
        <v>5500</v>
      </c>
      <c r="B37" s="24">
        <f t="shared" si="8"/>
        <v>68.2617541538527</v>
      </c>
      <c r="C37" s="24">
        <f t="shared" si="8"/>
        <v>98.37723392761126</v>
      </c>
      <c r="D37" s="24">
        <f t="shared" si="8"/>
        <v>123.1388506304794</v>
      </c>
      <c r="E37" s="24">
        <f t="shared" si="8"/>
        <v>147.93569011670863</v>
      </c>
      <c r="F37" s="24">
        <f t="shared" si="8"/>
        <v>159.77054532604532</v>
      </c>
    </row>
    <row r="38" spans="1:6" ht="12.75">
      <c r="A38" s="22">
        <f t="shared" si="7"/>
        <v>6000</v>
      </c>
      <c r="B38" s="24">
        <f t="shared" si="8"/>
        <v>74.46736816783933</v>
      </c>
      <c r="C38" s="24">
        <f t="shared" si="8"/>
        <v>107.32061883012138</v>
      </c>
      <c r="D38" s="24">
        <f t="shared" si="8"/>
        <v>134.3332915968866</v>
      </c>
      <c r="E38" s="24">
        <f t="shared" si="8"/>
        <v>161.38438921822762</v>
      </c>
      <c r="F38" s="24">
        <f t="shared" si="8"/>
        <v>174.2951403556858</v>
      </c>
    </row>
    <row r="39" spans="1:7" ht="12.75">
      <c r="A39" s="22">
        <f t="shared" si="7"/>
        <v>6500</v>
      </c>
      <c r="B39" s="24">
        <f t="shared" si="8"/>
        <v>80.67298218182593</v>
      </c>
      <c r="C39" s="24">
        <f t="shared" si="8"/>
        <v>116.2640037326315</v>
      </c>
      <c r="D39" s="24">
        <f t="shared" si="8"/>
        <v>145.52773256329382</v>
      </c>
      <c r="E39" s="24">
        <f t="shared" si="8"/>
        <v>174.8330883197466</v>
      </c>
      <c r="F39" s="24">
        <f t="shared" si="8"/>
        <v>188.81973538532625</v>
      </c>
      <c r="G39" s="5"/>
    </row>
    <row r="40" spans="1:7" ht="12.75">
      <c r="A40" s="22">
        <f t="shared" si="7"/>
        <v>7000</v>
      </c>
      <c r="B40" s="24">
        <f t="shared" si="8"/>
        <v>86.87859619581253</v>
      </c>
      <c r="C40" s="24">
        <f t="shared" si="8"/>
        <v>125.20738863514161</v>
      </c>
      <c r="D40" s="24">
        <f t="shared" si="8"/>
        <v>156.72217352970105</v>
      </c>
      <c r="E40" s="24">
        <f t="shared" si="8"/>
        <v>188.2817874212655</v>
      </c>
      <c r="F40" s="24">
        <f t="shared" si="8"/>
        <v>203.34433041496675</v>
      </c>
      <c r="G40" s="10"/>
    </row>
    <row r="41" spans="1:6" ht="12.75">
      <c r="A41" s="22">
        <f t="shared" si="7"/>
        <v>7500</v>
      </c>
      <c r="B41" s="24">
        <f t="shared" si="8"/>
        <v>93.08421020979915</v>
      </c>
      <c r="C41" s="24">
        <f t="shared" si="8"/>
        <v>134.15077353765173</v>
      </c>
      <c r="D41" s="24">
        <f t="shared" si="8"/>
        <v>167.91661449610828</v>
      </c>
      <c r="E41" s="24">
        <f t="shared" si="8"/>
        <v>201.7304865227845</v>
      </c>
      <c r="F41" s="24">
        <f t="shared" si="8"/>
        <v>217.8689254446072</v>
      </c>
    </row>
    <row r="42" spans="1:7" ht="12.75">
      <c r="A42" s="23">
        <f t="shared" si="7"/>
        <v>8000</v>
      </c>
      <c r="B42" s="24">
        <f t="shared" si="8"/>
        <v>99.28982422378577</v>
      </c>
      <c r="C42" s="24">
        <f t="shared" si="8"/>
        <v>143.09415844016183</v>
      </c>
      <c r="D42" s="24">
        <f t="shared" si="8"/>
        <v>179.1110554625155</v>
      </c>
      <c r="E42" s="24">
        <f t="shared" si="8"/>
        <v>215.17918562430347</v>
      </c>
      <c r="F42" s="24">
        <f t="shared" si="8"/>
        <v>232.39352047424774</v>
      </c>
      <c r="G42" s="2"/>
    </row>
    <row r="43" spans="2:7" ht="12.75"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E45" sqref="E45"/>
    </sheetView>
  </sheetViews>
  <sheetFormatPr defaultColWidth="9.140625" defaultRowHeight="12.75"/>
  <cols>
    <col min="1" max="1" width="16.57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30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23</v>
      </c>
      <c r="N6" s="13">
        <f aca="true" t="shared" si="0" ref="N6:N12">M6/K6</f>
        <v>1.3529411764705883</v>
      </c>
      <c r="O6" s="1"/>
    </row>
    <row r="7" spans="1:15" ht="12.75">
      <c r="A7" s="7">
        <v>1000</v>
      </c>
      <c r="B7" s="3">
        <f aca="true" t="shared" si="1" ref="B7:B21">$A7/O$7*$N$21/12/5280*60</f>
        <v>7.105342487457881</v>
      </c>
      <c r="C7" s="3">
        <f aca="true" t="shared" si="2" ref="C7:C21">$A7/O$8*$N$21/12/5280*60</f>
        <v>10.302746606813928</v>
      </c>
      <c r="D7" s="3">
        <f aca="true" t="shared" si="3" ref="D7:D21">$A7/O$9*$N$21/12/5280*60</f>
        <v>12.87843325851741</v>
      </c>
      <c r="E7" s="3">
        <f aca="true" t="shared" si="4" ref="E7:E21">$A7/O$10*$N$21/12/5280*60</f>
        <v>15.454119910220893</v>
      </c>
      <c r="F7" s="3">
        <f aca="true" t="shared" si="5" ref="F7:F21">$A7/O$11*$N$21/12/5280*60</f>
        <v>17.62311919586593</v>
      </c>
      <c r="G7" s="3" t="e">
        <f aca="true" t="shared" si="6" ref="G7:G21">$A7/O$12*$N$21/12/5280*60</f>
        <v>#DIV/0!</v>
      </c>
      <c r="J7" t="s">
        <v>0</v>
      </c>
      <c r="K7" s="11">
        <v>16</v>
      </c>
      <c r="L7" s="1" t="s">
        <v>7</v>
      </c>
      <c r="M7" s="12">
        <v>29</v>
      </c>
      <c r="N7" s="13">
        <f t="shared" si="0"/>
        <v>1.8125</v>
      </c>
      <c r="O7" s="13">
        <f>$N$6*N7*$M$12/$K$12</f>
        <v>10.115349264705882</v>
      </c>
    </row>
    <row r="8" spans="1:15" ht="12.75">
      <c r="A8" s="7">
        <v>1500</v>
      </c>
      <c r="B8" s="3">
        <f t="shared" si="1"/>
        <v>10.658013731186823</v>
      </c>
      <c r="C8" s="3">
        <f t="shared" si="2"/>
        <v>15.454119910220893</v>
      </c>
      <c r="D8" s="3">
        <f t="shared" si="3"/>
        <v>19.317649887776113</v>
      </c>
      <c r="E8" s="3">
        <f t="shared" si="4"/>
        <v>23.181179865331337</v>
      </c>
      <c r="F8" s="3">
        <f t="shared" si="5"/>
        <v>26.43467879379889</v>
      </c>
      <c r="G8" s="3" t="e">
        <f t="shared" si="6"/>
        <v>#DIV/0!</v>
      </c>
      <c r="J8" t="s">
        <v>1</v>
      </c>
      <c r="K8" s="11">
        <v>20</v>
      </c>
      <c r="L8" s="1" t="s">
        <v>7</v>
      </c>
      <c r="M8" s="12">
        <v>25</v>
      </c>
      <c r="N8" s="13">
        <f t="shared" si="0"/>
        <v>1.25</v>
      </c>
      <c r="O8" s="13">
        <f>$N$6*N8*$M$12/$K$12</f>
        <v>6.976102941176471</v>
      </c>
    </row>
    <row r="9" spans="1:15" ht="12.75">
      <c r="A9" s="7">
        <v>2000</v>
      </c>
      <c r="B9" s="3">
        <f t="shared" si="1"/>
        <v>14.210684974915763</v>
      </c>
      <c r="C9" s="3">
        <f t="shared" si="2"/>
        <v>20.605493213627856</v>
      </c>
      <c r="D9" s="3">
        <f t="shared" si="3"/>
        <v>25.75686651703482</v>
      </c>
      <c r="E9" s="3">
        <f t="shared" si="4"/>
        <v>30.908239820441786</v>
      </c>
      <c r="F9" s="3">
        <f t="shared" si="5"/>
        <v>35.24623839173186</v>
      </c>
      <c r="G9" s="3" t="e">
        <f t="shared" si="6"/>
        <v>#DIV/0!</v>
      </c>
      <c r="J9" t="s">
        <v>2</v>
      </c>
      <c r="K9" s="11">
        <v>23</v>
      </c>
      <c r="L9" s="1" t="s">
        <v>7</v>
      </c>
      <c r="M9" s="12">
        <v>23</v>
      </c>
      <c r="N9" s="13">
        <f t="shared" si="0"/>
        <v>1</v>
      </c>
      <c r="O9" s="13">
        <f>$N$6*N9*$M$12/$K$12</f>
        <v>5.580882352941177</v>
      </c>
    </row>
    <row r="10" spans="1:15" ht="12.75">
      <c r="A10" s="7">
        <v>2500</v>
      </c>
      <c r="B10" s="3">
        <f t="shared" si="1"/>
        <v>17.763356218644702</v>
      </c>
      <c r="C10" s="3">
        <f t="shared" si="2"/>
        <v>25.75686651703482</v>
      </c>
      <c r="D10" s="3">
        <f t="shared" si="3"/>
        <v>32.19608314629353</v>
      </c>
      <c r="E10" s="3">
        <f t="shared" si="4"/>
        <v>38.63529977555223</v>
      </c>
      <c r="F10" s="3">
        <f t="shared" si="5"/>
        <v>44.05779798966483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4.650735294117648</v>
      </c>
    </row>
    <row r="11" spans="1:15" ht="12.75">
      <c r="A11" s="7">
        <v>3000</v>
      </c>
      <c r="B11" s="3">
        <f t="shared" si="1"/>
        <v>21.316027462373647</v>
      </c>
      <c r="C11" s="3">
        <f t="shared" si="2"/>
        <v>30.908239820441786</v>
      </c>
      <c r="D11" s="3">
        <f t="shared" si="3"/>
        <v>38.63529977555223</v>
      </c>
      <c r="E11" s="3">
        <f t="shared" si="4"/>
        <v>46.362359730662675</v>
      </c>
      <c r="F11" s="3">
        <f t="shared" si="5"/>
        <v>52.86935758759778</v>
      </c>
      <c r="G11" s="3" t="e">
        <f t="shared" si="6"/>
        <v>#DIV/0!</v>
      </c>
      <c r="J11" t="s">
        <v>4</v>
      </c>
      <c r="K11" s="11">
        <v>26</v>
      </c>
      <c r="L11" s="1" t="s">
        <v>7</v>
      </c>
      <c r="M11" s="12">
        <v>19</v>
      </c>
      <c r="N11" s="13">
        <f t="shared" si="0"/>
        <v>0.7307692307692307</v>
      </c>
      <c r="O11" s="13">
        <f>$N$6*N11*$M$12/$K$12</f>
        <v>4.078337104072398</v>
      </c>
    </row>
    <row r="12" spans="1:15" ht="12.75">
      <c r="A12" s="7">
        <v>3500</v>
      </c>
      <c r="B12" s="3">
        <f t="shared" si="1"/>
        <v>24.868698706102588</v>
      </c>
      <c r="C12" s="3">
        <f t="shared" si="2"/>
        <v>36.05961312384875</v>
      </c>
      <c r="D12" s="3">
        <f t="shared" si="3"/>
        <v>45.074516404810936</v>
      </c>
      <c r="E12" s="3">
        <f t="shared" si="4"/>
        <v>54.08941968577312</v>
      </c>
      <c r="F12" s="3">
        <f t="shared" si="5"/>
        <v>61.68091718553077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33</v>
      </c>
      <c r="N12" s="13">
        <f t="shared" si="0"/>
        <v>4.125</v>
      </c>
      <c r="O12" s="13"/>
    </row>
    <row r="13" spans="1:7" ht="12.75">
      <c r="A13" s="7">
        <v>4000</v>
      </c>
      <c r="B13" s="3">
        <f t="shared" si="1"/>
        <v>28.421369949831526</v>
      </c>
      <c r="C13" s="3">
        <f t="shared" si="2"/>
        <v>41.21098642725571</v>
      </c>
      <c r="D13" s="3">
        <f t="shared" si="3"/>
        <v>51.51373303406964</v>
      </c>
      <c r="E13" s="3">
        <f t="shared" si="4"/>
        <v>61.81647964088357</v>
      </c>
      <c r="F13" s="3">
        <f t="shared" si="5"/>
        <v>70.49247678346372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31.97404119356047</v>
      </c>
      <c r="C14" s="3">
        <f t="shared" si="2"/>
        <v>46.362359730662675</v>
      </c>
      <c r="D14" s="3">
        <f t="shared" si="3"/>
        <v>57.95294966332834</v>
      </c>
      <c r="E14" s="3">
        <f t="shared" si="4"/>
        <v>69.54353959599402</v>
      </c>
      <c r="F14" s="3">
        <f t="shared" si="5"/>
        <v>79.30403638139668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35.526712437289405</v>
      </c>
      <c r="C15" s="3">
        <f t="shared" si="2"/>
        <v>51.51373303406964</v>
      </c>
      <c r="D15" s="3">
        <f t="shared" si="3"/>
        <v>64.39216629258706</v>
      </c>
      <c r="E15" s="3">
        <f t="shared" si="4"/>
        <v>77.27059955110445</v>
      </c>
      <c r="F15" s="3">
        <f t="shared" si="5"/>
        <v>88.11559597932965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39.07938368101835</v>
      </c>
      <c r="C16" s="3">
        <f t="shared" si="2"/>
        <v>56.66510633747661</v>
      </c>
      <c r="D16" s="3">
        <f t="shared" si="3"/>
        <v>70.83138292184576</v>
      </c>
      <c r="E16" s="3">
        <f t="shared" si="4"/>
        <v>84.9976595062149</v>
      </c>
      <c r="F16" s="3">
        <f t="shared" si="5"/>
        <v>96.92715557726261</v>
      </c>
      <c r="G16" s="3" t="e">
        <f t="shared" si="6"/>
        <v>#DIV/0!</v>
      </c>
      <c r="J16" s="4" t="s">
        <v>14</v>
      </c>
      <c r="K16" s="4"/>
      <c r="M16" s="4"/>
      <c r="N16" s="7">
        <v>160</v>
      </c>
      <c r="O16" s="13"/>
    </row>
    <row r="17" spans="1:14" ht="12.75">
      <c r="A17" s="7">
        <v>6000</v>
      </c>
      <c r="B17" s="3">
        <f t="shared" si="1"/>
        <v>42.632054924747294</v>
      </c>
      <c r="C17" s="3">
        <f t="shared" si="2"/>
        <v>61.81647964088357</v>
      </c>
      <c r="D17" s="3">
        <f t="shared" si="3"/>
        <v>77.27059955110445</v>
      </c>
      <c r="E17" s="3">
        <f t="shared" si="4"/>
        <v>92.72471946132535</v>
      </c>
      <c r="F17" s="3">
        <f t="shared" si="5"/>
        <v>105.73871517519557</v>
      </c>
      <c r="G17" s="3" t="e">
        <f t="shared" si="6"/>
        <v>#DIV/0!</v>
      </c>
      <c r="J17" s="4" t="s">
        <v>38</v>
      </c>
      <c r="N17" s="7">
        <v>60</v>
      </c>
    </row>
    <row r="18" spans="1:15" ht="12.75">
      <c r="A18" s="7">
        <v>6500</v>
      </c>
      <c r="B18" s="3">
        <f t="shared" si="1"/>
        <v>46.18472616847624</v>
      </c>
      <c r="C18" s="3">
        <f t="shared" si="2"/>
        <v>66.96785294429054</v>
      </c>
      <c r="D18" s="3">
        <f t="shared" si="3"/>
        <v>83.70981618036318</v>
      </c>
      <c r="E18" s="3">
        <f t="shared" si="4"/>
        <v>100.45177941643578</v>
      </c>
      <c r="F18" s="3">
        <f t="shared" si="5"/>
        <v>114.55027477312855</v>
      </c>
      <c r="G18" s="3" t="e">
        <f t="shared" si="6"/>
        <v>#DIV/0!</v>
      </c>
      <c r="J18" t="s">
        <v>15</v>
      </c>
      <c r="N18" s="7">
        <v>17</v>
      </c>
      <c r="O18" s="13"/>
    </row>
    <row r="19" spans="1:15" ht="12.75">
      <c r="A19" s="7">
        <v>7000</v>
      </c>
      <c r="B19" s="3">
        <f t="shared" si="1"/>
        <v>49.737397412205176</v>
      </c>
      <c r="C19" s="3">
        <f t="shared" si="2"/>
        <v>72.1192262476975</v>
      </c>
      <c r="D19" s="3">
        <f t="shared" si="3"/>
        <v>90.14903280962187</v>
      </c>
      <c r="E19" s="3">
        <f t="shared" si="4"/>
        <v>108.17883937154625</v>
      </c>
      <c r="F19" s="3">
        <f t="shared" si="5"/>
        <v>123.36183437106153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53.29006865593412</v>
      </c>
      <c r="C20" s="3">
        <f t="shared" si="2"/>
        <v>77.27059955110445</v>
      </c>
      <c r="D20" s="3">
        <f t="shared" si="3"/>
        <v>96.58824943888058</v>
      </c>
      <c r="E20" s="3">
        <f t="shared" si="4"/>
        <v>115.90589932665668</v>
      </c>
      <c r="F20" s="3">
        <f t="shared" si="5"/>
        <v>132.17339396899447</v>
      </c>
      <c r="G20" s="3" t="e">
        <f t="shared" si="6"/>
        <v>#DIV/0!</v>
      </c>
      <c r="J20" t="s">
        <v>35</v>
      </c>
      <c r="N20" s="6">
        <f>(N18+2*((N16*N17/100/25.4)-0.2))</f>
        <v>24.15905511811024</v>
      </c>
      <c r="O20" s="1"/>
    </row>
    <row r="21" spans="1:14" ht="12.75">
      <c r="A21" s="7">
        <v>8000</v>
      </c>
      <c r="B21" s="3">
        <f t="shared" si="1"/>
        <v>56.84273989966305</v>
      </c>
      <c r="C21" s="3">
        <f t="shared" si="2"/>
        <v>82.42197285451142</v>
      </c>
      <c r="D21" s="3">
        <f t="shared" si="3"/>
        <v>103.02746606813928</v>
      </c>
      <c r="E21" s="3">
        <f t="shared" si="4"/>
        <v>123.63295928176714</v>
      </c>
      <c r="F21" s="3">
        <f t="shared" si="5"/>
        <v>140.98495356692743</v>
      </c>
      <c r="G21" s="3" t="e">
        <f t="shared" si="6"/>
        <v>#DIV/0!</v>
      </c>
      <c r="J21" t="s">
        <v>36</v>
      </c>
      <c r="N21" s="6">
        <f>N20*PI()</f>
        <v>75.89791007672602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11.4040746923699</v>
      </c>
      <c r="C28" s="24">
        <f t="shared" si="8"/>
        <v>16.535908303936353</v>
      </c>
      <c r="D28" s="24">
        <f t="shared" si="8"/>
        <v>20.66988537992044</v>
      </c>
      <c r="E28" s="24">
        <f t="shared" si="8"/>
        <v>24.803862455904532</v>
      </c>
      <c r="F28" s="24">
        <f t="shared" si="8"/>
        <v>28.285106309364814</v>
      </c>
    </row>
    <row r="29" spans="1:6" ht="12.75">
      <c r="A29" s="22">
        <f t="shared" si="7"/>
        <v>1500</v>
      </c>
      <c r="B29" s="24">
        <f t="shared" si="8"/>
        <v>17.10611203855485</v>
      </c>
      <c r="C29" s="24">
        <f t="shared" si="8"/>
        <v>24.803862455904532</v>
      </c>
      <c r="D29" s="24">
        <f t="shared" si="8"/>
        <v>31.004828069880663</v>
      </c>
      <c r="E29" s="24">
        <f t="shared" si="8"/>
        <v>37.2057936838568</v>
      </c>
      <c r="F29" s="24">
        <f t="shared" si="8"/>
        <v>42.42765946404722</v>
      </c>
    </row>
    <row r="30" spans="1:6" ht="12.75">
      <c r="A30" s="22">
        <f t="shared" si="7"/>
        <v>2000</v>
      </c>
      <c r="B30" s="24">
        <f t="shared" si="8"/>
        <v>22.8081493847398</v>
      </c>
      <c r="C30" s="24">
        <f t="shared" si="8"/>
        <v>33.071816607872705</v>
      </c>
      <c r="D30" s="24">
        <f t="shared" si="8"/>
        <v>41.33977075984088</v>
      </c>
      <c r="E30" s="24">
        <f t="shared" si="8"/>
        <v>49.607724911809065</v>
      </c>
      <c r="F30" s="24">
        <f t="shared" si="8"/>
        <v>56.57021261872963</v>
      </c>
    </row>
    <row r="31" spans="1:6" ht="12.75">
      <c r="A31" s="22">
        <f t="shared" si="7"/>
        <v>2500</v>
      </c>
      <c r="B31" s="24">
        <f t="shared" si="8"/>
        <v>28.510186730924747</v>
      </c>
      <c r="C31" s="24">
        <f t="shared" si="8"/>
        <v>41.33977075984088</v>
      </c>
      <c r="D31" s="24">
        <f t="shared" si="8"/>
        <v>51.67471344980112</v>
      </c>
      <c r="E31" s="24">
        <f t="shared" si="8"/>
        <v>62.009656139761326</v>
      </c>
      <c r="F31" s="24">
        <f t="shared" si="8"/>
        <v>70.71276577341204</v>
      </c>
    </row>
    <row r="32" spans="1:6" ht="12.75">
      <c r="A32" s="22">
        <f t="shared" si="7"/>
        <v>3000</v>
      </c>
      <c r="B32" s="24">
        <f t="shared" si="8"/>
        <v>34.2122240771097</v>
      </c>
      <c r="C32" s="24">
        <f t="shared" si="8"/>
        <v>49.607724911809065</v>
      </c>
      <c r="D32" s="24">
        <f t="shared" si="8"/>
        <v>62.009656139761326</v>
      </c>
      <c r="E32" s="24">
        <f t="shared" si="8"/>
        <v>74.4115873677136</v>
      </c>
      <c r="F32" s="24">
        <f t="shared" si="8"/>
        <v>84.85531892809443</v>
      </c>
    </row>
    <row r="33" spans="1:6" ht="12.75">
      <c r="A33" s="22">
        <f t="shared" si="7"/>
        <v>3500</v>
      </c>
      <c r="B33" s="24">
        <f t="shared" si="8"/>
        <v>39.914261423294654</v>
      </c>
      <c r="C33" s="24">
        <f t="shared" si="8"/>
        <v>57.87567906377724</v>
      </c>
      <c r="D33" s="24">
        <f t="shared" si="8"/>
        <v>72.34459882972155</v>
      </c>
      <c r="E33" s="24">
        <f t="shared" si="8"/>
        <v>86.81351859566585</v>
      </c>
      <c r="F33" s="24">
        <f t="shared" si="8"/>
        <v>98.99787208277688</v>
      </c>
    </row>
    <row r="34" spans="1:6" ht="12.75">
      <c r="A34" s="22">
        <f t="shared" si="7"/>
        <v>4000</v>
      </c>
      <c r="B34" s="24">
        <f t="shared" si="8"/>
        <v>45.6162987694796</v>
      </c>
      <c r="C34" s="24">
        <f t="shared" si="8"/>
        <v>66.14363321574541</v>
      </c>
      <c r="D34" s="24">
        <f t="shared" si="8"/>
        <v>82.67954151968176</v>
      </c>
      <c r="E34" s="24">
        <f t="shared" si="8"/>
        <v>99.21544982361813</v>
      </c>
      <c r="F34" s="24">
        <f t="shared" si="8"/>
        <v>113.14042523745925</v>
      </c>
    </row>
    <row r="35" spans="1:6" ht="12.75">
      <c r="A35" s="22">
        <f t="shared" si="7"/>
        <v>4500</v>
      </c>
      <c r="B35" s="24">
        <f t="shared" si="8"/>
        <v>51.31833611566456</v>
      </c>
      <c r="C35" s="24">
        <f t="shared" si="8"/>
        <v>74.4115873677136</v>
      </c>
      <c r="D35" s="24">
        <f t="shared" si="8"/>
        <v>93.01448420964198</v>
      </c>
      <c r="E35" s="24">
        <f t="shared" si="8"/>
        <v>111.6173810515704</v>
      </c>
      <c r="F35" s="24">
        <f t="shared" si="8"/>
        <v>127.28297839214167</v>
      </c>
    </row>
    <row r="36" spans="1:6" ht="12.75">
      <c r="A36" s="22">
        <f t="shared" si="7"/>
        <v>5000</v>
      </c>
      <c r="B36" s="24">
        <f t="shared" si="8"/>
        <v>57.020373461849495</v>
      </c>
      <c r="C36" s="24">
        <f t="shared" si="8"/>
        <v>82.67954151968176</v>
      </c>
      <c r="D36" s="24">
        <f t="shared" si="8"/>
        <v>103.34942689960224</v>
      </c>
      <c r="E36" s="24">
        <f t="shared" si="8"/>
        <v>124.01931227952265</v>
      </c>
      <c r="F36" s="24">
        <f t="shared" si="8"/>
        <v>141.4255315468241</v>
      </c>
    </row>
    <row r="37" spans="1:6" ht="12.75">
      <c r="A37" s="22">
        <f t="shared" si="7"/>
        <v>5500</v>
      </c>
      <c r="B37" s="24">
        <f t="shared" si="8"/>
        <v>62.72241080803445</v>
      </c>
      <c r="C37" s="24">
        <f t="shared" si="8"/>
        <v>90.94749567164996</v>
      </c>
      <c r="D37" s="24">
        <f t="shared" si="8"/>
        <v>113.68436958956244</v>
      </c>
      <c r="E37" s="24">
        <f t="shared" si="8"/>
        <v>136.4212435074749</v>
      </c>
      <c r="F37" s="24">
        <f t="shared" si="8"/>
        <v>155.56808470150648</v>
      </c>
    </row>
    <row r="38" spans="1:6" ht="12.75">
      <c r="A38" s="22">
        <f t="shared" si="7"/>
        <v>6000</v>
      </c>
      <c r="B38" s="24">
        <f t="shared" si="8"/>
        <v>68.4244481542194</v>
      </c>
      <c r="C38" s="24">
        <f t="shared" si="8"/>
        <v>99.21544982361813</v>
      </c>
      <c r="D38" s="24">
        <f t="shared" si="8"/>
        <v>124.01931227952265</v>
      </c>
      <c r="E38" s="24">
        <f t="shared" si="8"/>
        <v>148.8231747354272</v>
      </c>
      <c r="F38" s="24">
        <f t="shared" si="8"/>
        <v>169.71063785618887</v>
      </c>
    </row>
    <row r="39" spans="1:7" ht="12.75">
      <c r="A39" s="22">
        <f t="shared" si="7"/>
        <v>6500</v>
      </c>
      <c r="B39" s="24">
        <f t="shared" si="8"/>
        <v>74.12648550040436</v>
      </c>
      <c r="C39" s="24">
        <f t="shared" si="8"/>
        <v>107.48340397558631</v>
      </c>
      <c r="D39" s="24">
        <f t="shared" si="8"/>
        <v>134.3542549694829</v>
      </c>
      <c r="E39" s="24">
        <f t="shared" si="8"/>
        <v>161.22510596337943</v>
      </c>
      <c r="F39" s="24">
        <f t="shared" si="8"/>
        <v>183.8531910108713</v>
      </c>
      <c r="G39" s="5"/>
    </row>
    <row r="40" spans="1:7" ht="12.75">
      <c r="A40" s="22">
        <f t="shared" si="7"/>
        <v>7000</v>
      </c>
      <c r="B40" s="24">
        <f t="shared" si="8"/>
        <v>79.82852284658931</v>
      </c>
      <c r="C40" s="24">
        <f t="shared" si="8"/>
        <v>115.75135812755448</v>
      </c>
      <c r="D40" s="24">
        <f t="shared" si="8"/>
        <v>144.6891976594431</v>
      </c>
      <c r="E40" s="24">
        <f t="shared" si="8"/>
        <v>173.6270371913317</v>
      </c>
      <c r="F40" s="24">
        <f t="shared" si="8"/>
        <v>197.99574416555376</v>
      </c>
      <c r="G40" s="10"/>
    </row>
    <row r="41" spans="1:6" ht="12.75">
      <c r="A41" s="22">
        <f t="shared" si="7"/>
        <v>7500</v>
      </c>
      <c r="B41" s="24">
        <f t="shared" si="8"/>
        <v>85.53056019277426</v>
      </c>
      <c r="C41" s="24">
        <f t="shared" si="8"/>
        <v>124.01931227952265</v>
      </c>
      <c r="D41" s="24">
        <f t="shared" si="8"/>
        <v>155.02414034940332</v>
      </c>
      <c r="E41" s="24">
        <f t="shared" si="8"/>
        <v>186.02896841928396</v>
      </c>
      <c r="F41" s="24">
        <f t="shared" si="8"/>
        <v>212.13829732023612</v>
      </c>
    </row>
    <row r="42" spans="1:7" ht="12.75">
      <c r="A42" s="23">
        <f t="shared" si="7"/>
        <v>8000</v>
      </c>
      <c r="B42" s="24">
        <f t="shared" si="8"/>
        <v>91.2325975389592</v>
      </c>
      <c r="C42" s="24">
        <f t="shared" si="8"/>
        <v>132.28726643149082</v>
      </c>
      <c r="D42" s="24">
        <f t="shared" si="8"/>
        <v>165.35908303936353</v>
      </c>
      <c r="E42" s="24">
        <f t="shared" si="8"/>
        <v>198.43089964723626</v>
      </c>
      <c r="F42" s="24">
        <f t="shared" si="8"/>
        <v>226.2808504749185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F50" sqref="F50"/>
    </sheetView>
  </sheetViews>
  <sheetFormatPr defaultColWidth="9.140625" defaultRowHeight="12.75"/>
  <cols>
    <col min="1" max="1" width="17.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31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23</v>
      </c>
      <c r="N6" s="13">
        <f aca="true" t="shared" si="0" ref="N6:N12">M6/K6</f>
        <v>1.3529411764705883</v>
      </c>
      <c r="O6" s="1"/>
    </row>
    <row r="7" spans="1:15" ht="12.75">
      <c r="A7" s="7">
        <v>1000</v>
      </c>
      <c r="B7" s="3">
        <f aca="true" t="shared" si="1" ref="B7:B21">$A7/O$7*$N$21/12/5280*60</f>
        <v>6.217174676525647</v>
      </c>
      <c r="C7" s="3">
        <f aca="true" t="shared" si="2" ref="C7:C21">$A7/O$8*$N$21/12/5280*60</f>
        <v>9.014903280962187</v>
      </c>
      <c r="D7" s="3">
        <f aca="true" t="shared" si="3" ref="D7:D21">$A7/O$9*$N$21/12/5280*60</f>
        <v>11.268629101202734</v>
      </c>
      <c r="E7" s="3">
        <f aca="true" t="shared" si="4" ref="E7:E21">$A7/O$10*$N$21/12/5280*60</f>
        <v>13.52235492144328</v>
      </c>
      <c r="F7" s="3">
        <f aca="true" t="shared" si="5" ref="F7:F21">$A7/O$11*$N$21/12/5280*60</f>
        <v>15.420229296382692</v>
      </c>
      <c r="G7" s="3" t="e">
        <f aca="true" t="shared" si="6" ref="G7:G21">$A7/O$12*$N$21/12/5280*60</f>
        <v>#DIV/0!</v>
      </c>
      <c r="J7" t="s">
        <v>0</v>
      </c>
      <c r="K7" s="11">
        <v>16</v>
      </c>
      <c r="L7" s="1" t="s">
        <v>7</v>
      </c>
      <c r="M7" s="12">
        <v>29</v>
      </c>
      <c r="N7" s="13">
        <f t="shared" si="0"/>
        <v>1.8125</v>
      </c>
      <c r="O7" s="13">
        <f>$N$6*N7*$M$12/$K$12</f>
        <v>11.560399159663865</v>
      </c>
    </row>
    <row r="8" spans="1:15" ht="12.75">
      <c r="A8" s="7">
        <v>1500</v>
      </c>
      <c r="B8" s="3">
        <f t="shared" si="1"/>
        <v>9.32576201478847</v>
      </c>
      <c r="C8" s="3">
        <f t="shared" si="2"/>
        <v>13.52235492144328</v>
      </c>
      <c r="D8" s="3">
        <f t="shared" si="3"/>
        <v>16.9029436518041</v>
      </c>
      <c r="E8" s="3">
        <f t="shared" si="4"/>
        <v>20.283532382164918</v>
      </c>
      <c r="F8" s="3">
        <f t="shared" si="5"/>
        <v>23.130343944574033</v>
      </c>
      <c r="G8" s="3" t="e">
        <f t="shared" si="6"/>
        <v>#DIV/0!</v>
      </c>
      <c r="J8" t="s">
        <v>1</v>
      </c>
      <c r="K8" s="11">
        <v>20</v>
      </c>
      <c r="L8" s="1" t="s">
        <v>7</v>
      </c>
      <c r="M8" s="12">
        <v>25</v>
      </c>
      <c r="N8" s="13">
        <f t="shared" si="0"/>
        <v>1.25</v>
      </c>
      <c r="O8" s="13">
        <f>$N$6*N8*$M$12/$K$12</f>
        <v>7.972689075630252</v>
      </c>
    </row>
    <row r="9" spans="1:15" ht="12.75">
      <c r="A9" s="7">
        <v>2000</v>
      </c>
      <c r="B9" s="3">
        <f t="shared" si="1"/>
        <v>12.434349353051294</v>
      </c>
      <c r="C9" s="3">
        <f t="shared" si="2"/>
        <v>18.029806561924374</v>
      </c>
      <c r="D9" s="3">
        <f t="shared" si="3"/>
        <v>22.537258202405468</v>
      </c>
      <c r="E9" s="3">
        <f t="shared" si="4"/>
        <v>27.04470984288656</v>
      </c>
      <c r="F9" s="3">
        <f t="shared" si="5"/>
        <v>30.840458592765383</v>
      </c>
      <c r="G9" s="3" t="e">
        <f t="shared" si="6"/>
        <v>#DIV/0!</v>
      </c>
      <c r="J9" t="s">
        <v>2</v>
      </c>
      <c r="K9" s="11">
        <v>23</v>
      </c>
      <c r="L9" s="1" t="s">
        <v>7</v>
      </c>
      <c r="M9" s="12">
        <v>23</v>
      </c>
      <c r="N9" s="13">
        <f t="shared" si="0"/>
        <v>1</v>
      </c>
      <c r="O9" s="13">
        <f>$N$6*N9*$M$12/$K$12</f>
        <v>6.378151260504202</v>
      </c>
    </row>
    <row r="10" spans="1:15" ht="12.75">
      <c r="A10" s="7">
        <v>2500</v>
      </c>
      <c r="B10" s="3">
        <f t="shared" si="1"/>
        <v>15.54293669131412</v>
      </c>
      <c r="C10" s="3">
        <f t="shared" si="2"/>
        <v>22.537258202405468</v>
      </c>
      <c r="D10" s="3">
        <f t="shared" si="3"/>
        <v>28.17157275300683</v>
      </c>
      <c r="E10" s="3">
        <f t="shared" si="4"/>
        <v>33.8058873036082</v>
      </c>
      <c r="F10" s="3">
        <f t="shared" si="5"/>
        <v>38.55057324095672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20</v>
      </c>
      <c r="N10" s="13">
        <f t="shared" si="0"/>
        <v>0.8333333333333334</v>
      </c>
      <c r="O10" s="13">
        <f>$N$6*N10*$M$12/$K$12</f>
        <v>5.315126050420169</v>
      </c>
    </row>
    <row r="11" spans="1:15" ht="12.75">
      <c r="A11" s="7">
        <v>3000</v>
      </c>
      <c r="B11" s="3">
        <f t="shared" si="1"/>
        <v>18.65152402957694</v>
      </c>
      <c r="C11" s="3">
        <f t="shared" si="2"/>
        <v>27.04470984288656</v>
      </c>
      <c r="D11" s="3">
        <f t="shared" si="3"/>
        <v>33.8058873036082</v>
      </c>
      <c r="E11" s="3">
        <f t="shared" si="4"/>
        <v>40.567064764329835</v>
      </c>
      <c r="F11" s="3">
        <f t="shared" si="5"/>
        <v>46.260687889148066</v>
      </c>
      <c r="G11" s="3" t="e">
        <f t="shared" si="6"/>
        <v>#DIV/0!</v>
      </c>
      <c r="J11" t="s">
        <v>4</v>
      </c>
      <c r="K11" s="11">
        <v>26</v>
      </c>
      <c r="L11" s="1" t="s">
        <v>7</v>
      </c>
      <c r="M11" s="12">
        <v>19</v>
      </c>
      <c r="N11" s="13">
        <f t="shared" si="0"/>
        <v>0.7307692307692307</v>
      </c>
      <c r="O11" s="13">
        <f>$N$6*N11*$M$12/$K$12</f>
        <v>4.660956690368455</v>
      </c>
    </row>
    <row r="12" spans="1:15" ht="12.75">
      <c r="A12" s="7">
        <v>3500</v>
      </c>
      <c r="B12" s="3">
        <f t="shared" si="1"/>
        <v>21.760111367839766</v>
      </c>
      <c r="C12" s="3">
        <f t="shared" si="2"/>
        <v>31.552161483367655</v>
      </c>
      <c r="D12" s="3">
        <f t="shared" si="3"/>
        <v>39.44020185420957</v>
      </c>
      <c r="E12" s="3">
        <f t="shared" si="4"/>
        <v>47.32824222505148</v>
      </c>
      <c r="F12" s="3">
        <f t="shared" si="5"/>
        <v>53.97080253733941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24.868698706102588</v>
      </c>
      <c r="C13" s="3">
        <f t="shared" si="2"/>
        <v>36.05961312384875</v>
      </c>
      <c r="D13" s="3">
        <f t="shared" si="3"/>
        <v>45.074516404810936</v>
      </c>
      <c r="E13" s="3">
        <f t="shared" si="4"/>
        <v>54.08941968577312</v>
      </c>
      <c r="F13" s="3">
        <f t="shared" si="5"/>
        <v>61.68091718553077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27.977286044365414</v>
      </c>
      <c r="C14" s="3">
        <f t="shared" si="2"/>
        <v>40.56706476432985</v>
      </c>
      <c r="D14" s="3">
        <f t="shared" si="3"/>
        <v>50.7088309554123</v>
      </c>
      <c r="E14" s="3">
        <f t="shared" si="4"/>
        <v>60.850597146494756</v>
      </c>
      <c r="F14" s="3">
        <f t="shared" si="5"/>
        <v>69.3910318337221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31.08587338262824</v>
      </c>
      <c r="C15" s="3">
        <f t="shared" si="2"/>
        <v>45.074516404810936</v>
      </c>
      <c r="D15" s="3">
        <f t="shared" si="3"/>
        <v>56.34314550601366</v>
      </c>
      <c r="E15" s="3">
        <f t="shared" si="4"/>
        <v>67.6117746072164</v>
      </c>
      <c r="F15" s="3">
        <f t="shared" si="5"/>
        <v>77.10114648191345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34.194460720891065</v>
      </c>
      <c r="C16" s="3">
        <f t="shared" si="2"/>
        <v>49.58196804529204</v>
      </c>
      <c r="D16" s="3">
        <f t="shared" si="3"/>
        <v>61.97746005661503</v>
      </c>
      <c r="E16" s="3">
        <f t="shared" si="4"/>
        <v>74.37295206793803</v>
      </c>
      <c r="F16" s="3">
        <f t="shared" si="5"/>
        <v>84.81126113010477</v>
      </c>
      <c r="G16" s="3" t="e">
        <f t="shared" si="6"/>
        <v>#DIV/0!</v>
      </c>
      <c r="J16" s="4" t="s">
        <v>14</v>
      </c>
      <c r="K16" s="4"/>
      <c r="M16" s="4"/>
      <c r="N16" s="7">
        <v>160</v>
      </c>
      <c r="O16" s="13"/>
    </row>
    <row r="17" spans="1:14" ht="12.75">
      <c r="A17" s="7">
        <v>6000</v>
      </c>
      <c r="B17" s="3">
        <f t="shared" si="1"/>
        <v>37.30304805915388</v>
      </c>
      <c r="C17" s="3">
        <f t="shared" si="2"/>
        <v>54.08941968577312</v>
      </c>
      <c r="D17" s="3">
        <f t="shared" si="3"/>
        <v>67.6117746072164</v>
      </c>
      <c r="E17" s="3">
        <f t="shared" si="4"/>
        <v>81.13412952865967</v>
      </c>
      <c r="F17" s="3">
        <f t="shared" si="5"/>
        <v>92.52137577829613</v>
      </c>
      <c r="G17" s="3" t="e">
        <f t="shared" si="6"/>
        <v>#DIV/0!</v>
      </c>
      <c r="J17" s="4" t="s">
        <v>38</v>
      </c>
      <c r="N17" s="7">
        <v>60</v>
      </c>
    </row>
    <row r="18" spans="1:15" ht="12.75">
      <c r="A18" s="7">
        <v>6500</v>
      </c>
      <c r="B18" s="3">
        <f t="shared" si="1"/>
        <v>40.4116353974167</v>
      </c>
      <c r="C18" s="3">
        <f t="shared" si="2"/>
        <v>58.596871326254224</v>
      </c>
      <c r="D18" s="3">
        <f t="shared" si="3"/>
        <v>73.24608915781776</v>
      </c>
      <c r="E18" s="3">
        <f t="shared" si="4"/>
        <v>87.89530698938131</v>
      </c>
      <c r="F18" s="3">
        <f t="shared" si="5"/>
        <v>100.23149042648747</v>
      </c>
      <c r="G18" s="3" t="e">
        <f t="shared" si="6"/>
        <v>#DIV/0!</v>
      </c>
      <c r="J18" t="s">
        <v>15</v>
      </c>
      <c r="N18" s="7">
        <v>17</v>
      </c>
      <c r="O18" s="13"/>
    </row>
    <row r="19" spans="1:15" ht="12.75">
      <c r="A19" s="7">
        <v>7000</v>
      </c>
      <c r="B19" s="3">
        <f t="shared" si="1"/>
        <v>43.52022273567953</v>
      </c>
      <c r="C19" s="3">
        <f t="shared" si="2"/>
        <v>63.10432296673531</v>
      </c>
      <c r="D19" s="3">
        <f t="shared" si="3"/>
        <v>78.88040370841914</v>
      </c>
      <c r="E19" s="3">
        <f t="shared" si="4"/>
        <v>94.65648445010297</v>
      </c>
      <c r="F19" s="3">
        <f t="shared" si="5"/>
        <v>107.94160507467882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46.628810073942354</v>
      </c>
      <c r="C20" s="3">
        <f t="shared" si="2"/>
        <v>67.6117746072164</v>
      </c>
      <c r="D20" s="3">
        <f t="shared" si="3"/>
        <v>84.5147182590205</v>
      </c>
      <c r="E20" s="3">
        <f t="shared" si="4"/>
        <v>101.4176619108246</v>
      </c>
      <c r="F20" s="3">
        <f t="shared" si="5"/>
        <v>115.65171972287017</v>
      </c>
      <c r="G20" s="3" t="e">
        <f t="shared" si="6"/>
        <v>#DIV/0!</v>
      </c>
      <c r="J20" t="s">
        <v>35</v>
      </c>
      <c r="N20" s="6">
        <f>(N18+2*((N16*N17/100/25.4)-0.2))</f>
        <v>24.15905511811024</v>
      </c>
      <c r="O20" s="1"/>
    </row>
    <row r="21" spans="1:14" ht="12.75">
      <c r="A21" s="7">
        <v>8000</v>
      </c>
      <c r="B21" s="3">
        <f t="shared" si="1"/>
        <v>49.737397412205176</v>
      </c>
      <c r="C21" s="3">
        <f t="shared" si="2"/>
        <v>72.1192262476975</v>
      </c>
      <c r="D21" s="3">
        <f t="shared" si="3"/>
        <v>90.14903280962187</v>
      </c>
      <c r="E21" s="3">
        <f t="shared" si="4"/>
        <v>108.17883937154625</v>
      </c>
      <c r="F21" s="3">
        <f t="shared" si="5"/>
        <v>123.36183437106153</v>
      </c>
      <c r="G21" s="3" t="e">
        <f t="shared" si="6"/>
        <v>#DIV/0!</v>
      </c>
      <c r="J21" t="s">
        <v>36</v>
      </c>
      <c r="N21" s="6">
        <f>N20*PI()</f>
        <v>75.89791007672602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9.978565355823664</v>
      </c>
      <c r="C28" s="24">
        <f t="shared" si="8"/>
        <v>14.46891976594431</v>
      </c>
      <c r="D28" s="24">
        <f t="shared" si="8"/>
        <v>18.086149707430387</v>
      </c>
      <c r="E28" s="24">
        <f t="shared" si="8"/>
        <v>21.703379648916464</v>
      </c>
      <c r="F28" s="24">
        <f t="shared" si="8"/>
        <v>24.74946802069422</v>
      </c>
    </row>
    <row r="29" spans="1:6" ht="12.75">
      <c r="A29" s="22">
        <f t="shared" si="7"/>
        <v>1500</v>
      </c>
      <c r="B29" s="24">
        <f t="shared" si="8"/>
        <v>14.967848033735494</v>
      </c>
      <c r="C29" s="24">
        <f t="shared" si="8"/>
        <v>21.703379648916464</v>
      </c>
      <c r="D29" s="24">
        <f t="shared" si="8"/>
        <v>27.12922456114558</v>
      </c>
      <c r="E29" s="24">
        <f t="shared" si="8"/>
        <v>32.555069473374694</v>
      </c>
      <c r="F29" s="24">
        <f t="shared" si="8"/>
        <v>37.12420203104132</v>
      </c>
    </row>
    <row r="30" spans="1:6" ht="12.75">
      <c r="A30" s="22">
        <f t="shared" si="7"/>
        <v>2000</v>
      </c>
      <c r="B30" s="24">
        <f t="shared" si="8"/>
        <v>19.957130711647327</v>
      </c>
      <c r="C30" s="24">
        <f t="shared" si="8"/>
        <v>28.93783953188862</v>
      </c>
      <c r="D30" s="24">
        <f t="shared" si="8"/>
        <v>36.172299414860774</v>
      </c>
      <c r="E30" s="24">
        <f t="shared" si="8"/>
        <v>43.40675929783293</v>
      </c>
      <c r="F30" s="24">
        <f t="shared" si="8"/>
        <v>49.49893604138844</v>
      </c>
    </row>
    <row r="31" spans="1:6" ht="12.75">
      <c r="A31" s="22">
        <f t="shared" si="7"/>
        <v>2500</v>
      </c>
      <c r="B31" s="24">
        <f t="shared" si="8"/>
        <v>24.94641338955916</v>
      </c>
      <c r="C31" s="24">
        <f t="shared" si="8"/>
        <v>36.172299414860774</v>
      </c>
      <c r="D31" s="24">
        <f t="shared" si="8"/>
        <v>45.215374268575964</v>
      </c>
      <c r="E31" s="24">
        <f t="shared" si="8"/>
        <v>54.25844912229116</v>
      </c>
      <c r="F31" s="24">
        <f t="shared" si="8"/>
        <v>61.87367005173554</v>
      </c>
    </row>
    <row r="32" spans="1:6" ht="12.75">
      <c r="A32" s="22">
        <f t="shared" si="7"/>
        <v>3000</v>
      </c>
      <c r="B32" s="24">
        <f t="shared" si="8"/>
        <v>29.93569606747099</v>
      </c>
      <c r="C32" s="24">
        <f t="shared" si="8"/>
        <v>43.40675929783293</v>
      </c>
      <c r="D32" s="24">
        <f t="shared" si="8"/>
        <v>54.25844912229116</v>
      </c>
      <c r="E32" s="24">
        <f t="shared" si="8"/>
        <v>65.11013894674939</v>
      </c>
      <c r="F32" s="24">
        <f t="shared" si="8"/>
        <v>74.24840406208264</v>
      </c>
    </row>
    <row r="33" spans="1:6" ht="12.75">
      <c r="A33" s="22">
        <f t="shared" si="7"/>
        <v>3500</v>
      </c>
      <c r="B33" s="24">
        <f t="shared" si="8"/>
        <v>34.92497874538282</v>
      </c>
      <c r="C33" s="24">
        <f t="shared" si="8"/>
        <v>50.64121918080509</v>
      </c>
      <c r="D33" s="24">
        <f t="shared" si="8"/>
        <v>63.30152397600636</v>
      </c>
      <c r="E33" s="24">
        <f t="shared" si="8"/>
        <v>75.96182877120764</v>
      </c>
      <c r="F33" s="24">
        <f t="shared" si="8"/>
        <v>86.62313807242975</v>
      </c>
    </row>
    <row r="34" spans="1:6" ht="12.75">
      <c r="A34" s="22">
        <f t="shared" si="7"/>
        <v>4000</v>
      </c>
      <c r="B34" s="24">
        <f t="shared" si="8"/>
        <v>39.914261423294654</v>
      </c>
      <c r="C34" s="24">
        <f t="shared" si="8"/>
        <v>57.87567906377724</v>
      </c>
      <c r="D34" s="24">
        <f t="shared" si="8"/>
        <v>72.34459882972155</v>
      </c>
      <c r="E34" s="24">
        <f t="shared" si="8"/>
        <v>86.81351859566585</v>
      </c>
      <c r="F34" s="24">
        <f t="shared" si="8"/>
        <v>98.99787208277688</v>
      </c>
    </row>
    <row r="35" spans="1:6" ht="12.75">
      <c r="A35" s="22">
        <f t="shared" si="7"/>
        <v>4500</v>
      </c>
      <c r="B35" s="24">
        <f t="shared" si="8"/>
        <v>44.90354410120649</v>
      </c>
      <c r="C35" s="24">
        <f t="shared" si="8"/>
        <v>65.1101389467494</v>
      </c>
      <c r="D35" s="24">
        <f t="shared" si="8"/>
        <v>81.38767368343674</v>
      </c>
      <c r="E35" s="24">
        <f t="shared" si="8"/>
        <v>97.66520842012409</v>
      </c>
      <c r="F35" s="24">
        <f t="shared" si="8"/>
        <v>111.37260609312396</v>
      </c>
    </row>
    <row r="36" spans="1:6" ht="12.75">
      <c r="A36" s="22">
        <f t="shared" si="7"/>
        <v>5000</v>
      </c>
      <c r="B36" s="24">
        <f t="shared" si="8"/>
        <v>49.89282677911832</v>
      </c>
      <c r="C36" s="24">
        <f t="shared" si="8"/>
        <v>72.34459882972155</v>
      </c>
      <c r="D36" s="24">
        <f t="shared" si="8"/>
        <v>90.43074853715193</v>
      </c>
      <c r="E36" s="24">
        <f t="shared" si="8"/>
        <v>108.51689824458232</v>
      </c>
      <c r="F36" s="24">
        <f t="shared" si="8"/>
        <v>123.74734010347107</v>
      </c>
    </row>
    <row r="37" spans="1:6" ht="12.75">
      <c r="A37" s="22">
        <f t="shared" si="7"/>
        <v>5500</v>
      </c>
      <c r="B37" s="24">
        <f t="shared" si="8"/>
        <v>54.88210945703016</v>
      </c>
      <c r="C37" s="24">
        <f t="shared" si="8"/>
        <v>79.57905871269372</v>
      </c>
      <c r="D37" s="24">
        <f t="shared" si="8"/>
        <v>99.47382339086712</v>
      </c>
      <c r="E37" s="24">
        <f t="shared" si="8"/>
        <v>119.36858806904054</v>
      </c>
      <c r="F37" s="24">
        <f t="shared" si="8"/>
        <v>136.12207411381814</v>
      </c>
    </row>
    <row r="38" spans="1:6" ht="12.75">
      <c r="A38" s="22">
        <f t="shared" si="7"/>
        <v>6000</v>
      </c>
      <c r="B38" s="24">
        <f t="shared" si="8"/>
        <v>59.87139213494198</v>
      </c>
      <c r="C38" s="24">
        <f t="shared" si="8"/>
        <v>86.81351859566585</v>
      </c>
      <c r="D38" s="24">
        <f t="shared" si="8"/>
        <v>108.51689824458232</v>
      </c>
      <c r="E38" s="24">
        <f t="shared" si="8"/>
        <v>130.22027789349877</v>
      </c>
      <c r="F38" s="24">
        <f t="shared" si="8"/>
        <v>148.49680812416528</v>
      </c>
    </row>
    <row r="39" spans="1:7" ht="12.75">
      <c r="A39" s="22">
        <f t="shared" si="7"/>
        <v>6500</v>
      </c>
      <c r="B39" s="24">
        <f t="shared" si="8"/>
        <v>64.8606748128538</v>
      </c>
      <c r="C39" s="24">
        <f t="shared" si="8"/>
        <v>94.04797847863803</v>
      </c>
      <c r="D39" s="24">
        <f t="shared" si="8"/>
        <v>117.5599730982975</v>
      </c>
      <c r="E39" s="24">
        <f t="shared" si="8"/>
        <v>141.071967717957</v>
      </c>
      <c r="F39" s="24">
        <f t="shared" si="8"/>
        <v>160.8715421345124</v>
      </c>
      <c r="G39" s="5"/>
    </row>
    <row r="40" spans="1:7" ht="12.75">
      <c r="A40" s="22">
        <f t="shared" si="7"/>
        <v>7000</v>
      </c>
      <c r="B40" s="24">
        <f t="shared" si="8"/>
        <v>69.84995749076565</v>
      </c>
      <c r="C40" s="24">
        <f t="shared" si="8"/>
        <v>101.28243836161018</v>
      </c>
      <c r="D40" s="24">
        <f t="shared" si="8"/>
        <v>126.60304795201272</v>
      </c>
      <c r="E40" s="24">
        <f t="shared" si="8"/>
        <v>151.92365754241527</v>
      </c>
      <c r="F40" s="24">
        <f t="shared" si="8"/>
        <v>173.2462761448595</v>
      </c>
      <c r="G40" s="10"/>
    </row>
    <row r="41" spans="1:6" ht="12.75">
      <c r="A41" s="22">
        <f t="shared" si="7"/>
        <v>7500</v>
      </c>
      <c r="B41" s="24">
        <f t="shared" si="8"/>
        <v>74.83924016867748</v>
      </c>
      <c r="C41" s="24">
        <f t="shared" si="8"/>
        <v>108.51689824458232</v>
      </c>
      <c r="D41" s="24">
        <f t="shared" si="8"/>
        <v>135.64612280572788</v>
      </c>
      <c r="E41" s="24">
        <f t="shared" si="8"/>
        <v>162.7753473668735</v>
      </c>
      <c r="F41" s="24">
        <f t="shared" si="8"/>
        <v>185.62101015520662</v>
      </c>
    </row>
    <row r="42" spans="1:7" ht="12.75">
      <c r="A42" s="23">
        <f t="shared" si="7"/>
        <v>8000</v>
      </c>
      <c r="B42" s="24">
        <f t="shared" si="8"/>
        <v>79.82852284658931</v>
      </c>
      <c r="C42" s="24">
        <f t="shared" si="8"/>
        <v>115.75135812755448</v>
      </c>
      <c r="D42" s="24">
        <f t="shared" si="8"/>
        <v>144.6891976594431</v>
      </c>
      <c r="E42" s="24">
        <f t="shared" si="8"/>
        <v>173.6270371913317</v>
      </c>
      <c r="F42" s="24">
        <f t="shared" si="8"/>
        <v>197.99574416555376</v>
      </c>
      <c r="G42" s="2"/>
    </row>
    <row r="43" spans="2:7" ht="12.75">
      <c r="B43" t="s">
        <v>0</v>
      </c>
      <c r="C43" t="s">
        <v>1</v>
      </c>
      <c r="D43" t="s">
        <v>43</v>
      </c>
      <c r="E43" s="2" t="s">
        <v>44</v>
      </c>
      <c r="F43" s="2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H50" sqref="H50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21" t="s">
        <v>32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23</v>
      </c>
      <c r="N6" s="13">
        <f aca="true" t="shared" si="0" ref="N6:N12">M6/K6</f>
        <v>1.3529411764705883</v>
      </c>
      <c r="O6" s="1"/>
    </row>
    <row r="7" spans="1:15" ht="12.75">
      <c r="A7" s="7">
        <v>1000</v>
      </c>
      <c r="B7" s="3">
        <f aca="true" t="shared" si="1" ref="B7:B21">$A7/O$7*$N$21/12/5280*60</f>
        <v>6.439216629258705</v>
      </c>
      <c r="C7" s="3">
        <f aca="true" t="shared" si="2" ref="C7:C21">$A7/O$8*$N$21/12/5280*60</f>
        <v>9.787609276473232</v>
      </c>
      <c r="D7" s="3">
        <f aca="true" t="shared" si="3" ref="D7:D21">$A7/O$9*$N$21/12/5280*60</f>
        <v>12.87843325851741</v>
      </c>
      <c r="E7" s="3">
        <f aca="true" t="shared" si="4" ref="E7:E21">$A7/O$10*$N$21/12/5280*60</f>
        <v>15.219966578247847</v>
      </c>
      <c r="F7" s="3">
        <f aca="true" t="shared" si="5" ref="F7:F21">$A7/O$11*$N$21/12/5280*60</f>
        <v>16.741963236072632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11.161764705882353</v>
      </c>
    </row>
    <row r="8" spans="1:15" ht="12.75">
      <c r="A8" s="7">
        <v>1500</v>
      </c>
      <c r="B8" s="3">
        <f t="shared" si="1"/>
        <v>9.658824943888057</v>
      </c>
      <c r="C8" s="3">
        <f t="shared" si="2"/>
        <v>14.681413914709847</v>
      </c>
      <c r="D8" s="3">
        <f t="shared" si="3"/>
        <v>19.317649887776113</v>
      </c>
      <c r="E8" s="3">
        <f t="shared" si="4"/>
        <v>22.829949867371766</v>
      </c>
      <c r="F8" s="3">
        <f t="shared" si="5"/>
        <v>25.112944854108946</v>
      </c>
      <c r="G8" s="3" t="e">
        <f t="shared" si="6"/>
        <v>#DIV/0!</v>
      </c>
      <c r="J8" t="s">
        <v>1</v>
      </c>
      <c r="K8" s="11">
        <v>19</v>
      </c>
      <c r="L8" s="1" t="s">
        <v>7</v>
      </c>
      <c r="M8" s="12">
        <v>25</v>
      </c>
      <c r="N8" s="13">
        <f t="shared" si="0"/>
        <v>1.3157894736842106</v>
      </c>
      <c r="O8" s="13">
        <f>$N$6*N8*$M$12/$K$12</f>
        <v>7.343266253869969</v>
      </c>
    </row>
    <row r="9" spans="1:15" ht="12.75">
      <c r="A9" s="7">
        <v>2000</v>
      </c>
      <c r="B9" s="3">
        <f t="shared" si="1"/>
        <v>12.87843325851741</v>
      </c>
      <c r="C9" s="3">
        <f t="shared" si="2"/>
        <v>19.575218552946463</v>
      </c>
      <c r="D9" s="3">
        <f t="shared" si="3"/>
        <v>25.75686651703482</v>
      </c>
      <c r="E9" s="3">
        <f t="shared" si="4"/>
        <v>30.439933156495695</v>
      </c>
      <c r="F9" s="3">
        <f t="shared" si="5"/>
        <v>33.483926472145264</v>
      </c>
      <c r="G9" s="3" t="e">
        <f t="shared" si="6"/>
        <v>#DIV/0!</v>
      </c>
      <c r="J9" t="s">
        <v>2</v>
      </c>
      <c r="K9" s="11">
        <v>23</v>
      </c>
      <c r="L9" s="1" t="s">
        <v>7</v>
      </c>
      <c r="M9" s="12">
        <v>23</v>
      </c>
      <c r="N9" s="13">
        <f t="shared" si="0"/>
        <v>1</v>
      </c>
      <c r="O9" s="13">
        <f>$N$6*N9*$M$12/$K$12</f>
        <v>5.580882352941177</v>
      </c>
    </row>
    <row r="10" spans="1:15" ht="12.75">
      <c r="A10" s="7">
        <v>2500</v>
      </c>
      <c r="B10" s="3">
        <f t="shared" si="1"/>
        <v>16.098041573146766</v>
      </c>
      <c r="C10" s="3">
        <f t="shared" si="2"/>
        <v>24.46902319118308</v>
      </c>
      <c r="D10" s="3">
        <f t="shared" si="3"/>
        <v>32.19608314629353</v>
      </c>
      <c r="E10" s="3">
        <f t="shared" si="4"/>
        <v>38.04991644561962</v>
      </c>
      <c r="F10" s="3">
        <f t="shared" si="5"/>
        <v>41.854908090181574</v>
      </c>
      <c r="G10" s="3" t="e">
        <f t="shared" si="6"/>
        <v>#DIV/0!</v>
      </c>
      <c r="J10" t="s">
        <v>3</v>
      </c>
      <c r="K10" s="11">
        <v>26</v>
      </c>
      <c r="L10" s="1" t="s">
        <v>7</v>
      </c>
      <c r="M10" s="12">
        <v>22</v>
      </c>
      <c r="N10" s="13">
        <f t="shared" si="0"/>
        <v>0.8461538461538461</v>
      </c>
      <c r="O10" s="13">
        <f>$N$6*N10*$M$12/$K$12</f>
        <v>4.722285067873304</v>
      </c>
    </row>
    <row r="11" spans="1:15" ht="12.75">
      <c r="A11" s="7">
        <v>3000</v>
      </c>
      <c r="B11" s="3">
        <f t="shared" si="1"/>
        <v>19.317649887776113</v>
      </c>
      <c r="C11" s="3">
        <f t="shared" si="2"/>
        <v>29.362827829419693</v>
      </c>
      <c r="D11" s="3">
        <f t="shared" si="3"/>
        <v>38.63529977555223</v>
      </c>
      <c r="E11" s="3">
        <f t="shared" si="4"/>
        <v>45.65989973474353</v>
      </c>
      <c r="F11" s="3">
        <f t="shared" si="5"/>
        <v>50.22588970821789</v>
      </c>
      <c r="G11" s="3" t="e">
        <f t="shared" si="6"/>
        <v>#DIV/0!</v>
      </c>
      <c r="J11" t="s">
        <v>4</v>
      </c>
      <c r="K11" s="11">
        <v>26</v>
      </c>
      <c r="L11" s="1" t="s">
        <v>7</v>
      </c>
      <c r="M11" s="12">
        <v>20</v>
      </c>
      <c r="N11" s="13">
        <f t="shared" si="0"/>
        <v>0.7692307692307693</v>
      </c>
      <c r="O11" s="13">
        <f>$N$6*N11*$M$12/$K$12</f>
        <v>4.292986425339367</v>
      </c>
    </row>
    <row r="12" spans="1:15" ht="12.75">
      <c r="A12" s="7">
        <v>3500</v>
      </c>
      <c r="B12" s="3">
        <f t="shared" si="1"/>
        <v>22.537258202405468</v>
      </c>
      <c r="C12" s="3">
        <f t="shared" si="2"/>
        <v>34.25663246765631</v>
      </c>
      <c r="D12" s="3">
        <f t="shared" si="3"/>
        <v>45.074516404810936</v>
      </c>
      <c r="E12" s="3">
        <f t="shared" si="4"/>
        <v>53.269883023867465</v>
      </c>
      <c r="F12" s="3">
        <f t="shared" si="5"/>
        <v>58.59687132625422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33</v>
      </c>
      <c r="N12" s="13">
        <f t="shared" si="0"/>
        <v>4.125</v>
      </c>
      <c r="O12" s="13"/>
    </row>
    <row r="13" spans="1:7" ht="12.75">
      <c r="A13" s="7">
        <v>4000</v>
      </c>
      <c r="B13" s="3">
        <f t="shared" si="1"/>
        <v>25.75686651703482</v>
      </c>
      <c r="C13" s="3">
        <f t="shared" si="2"/>
        <v>39.15043710589293</v>
      </c>
      <c r="D13" s="3">
        <f t="shared" si="3"/>
        <v>51.51373303406964</v>
      </c>
      <c r="E13" s="3">
        <f t="shared" si="4"/>
        <v>60.87986631299139</v>
      </c>
      <c r="F13" s="3">
        <f t="shared" si="5"/>
        <v>66.96785294429053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28.97647483166417</v>
      </c>
      <c r="C14" s="3">
        <f t="shared" si="2"/>
        <v>44.044241744129536</v>
      </c>
      <c r="D14" s="3">
        <f t="shared" si="3"/>
        <v>57.95294966332834</v>
      </c>
      <c r="E14" s="3">
        <f t="shared" si="4"/>
        <v>68.4898496021153</v>
      </c>
      <c r="F14" s="3">
        <f t="shared" si="5"/>
        <v>75.33883456232682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32.19608314629353</v>
      </c>
      <c r="C15" s="3">
        <f t="shared" si="2"/>
        <v>48.93804638236616</v>
      </c>
      <c r="D15" s="3">
        <f t="shared" si="3"/>
        <v>64.39216629258706</v>
      </c>
      <c r="E15" s="3">
        <f t="shared" si="4"/>
        <v>76.09983289123925</v>
      </c>
      <c r="F15" s="3">
        <f t="shared" si="5"/>
        <v>83.70981618036315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35.41569146092288</v>
      </c>
      <c r="C16" s="3">
        <f t="shared" si="2"/>
        <v>53.83185102060277</v>
      </c>
      <c r="D16" s="3">
        <f t="shared" si="3"/>
        <v>70.83138292184576</v>
      </c>
      <c r="E16" s="3">
        <f t="shared" si="4"/>
        <v>83.70981618036315</v>
      </c>
      <c r="F16" s="3">
        <f t="shared" si="5"/>
        <v>92.08079779839946</v>
      </c>
      <c r="G16" s="3" t="e">
        <f t="shared" si="6"/>
        <v>#DIV/0!</v>
      </c>
      <c r="J16" s="4" t="s">
        <v>14</v>
      </c>
      <c r="K16" s="4"/>
      <c r="M16" s="4"/>
      <c r="N16" s="7">
        <v>160</v>
      </c>
      <c r="O16" s="13"/>
    </row>
    <row r="17" spans="1:14" ht="12.75">
      <c r="A17" s="7">
        <v>6000</v>
      </c>
      <c r="B17" s="3">
        <f t="shared" si="1"/>
        <v>38.63529977555223</v>
      </c>
      <c r="C17" s="3">
        <f t="shared" si="2"/>
        <v>58.725655658839386</v>
      </c>
      <c r="D17" s="3">
        <f t="shared" si="3"/>
        <v>77.27059955110445</v>
      </c>
      <c r="E17" s="3">
        <f t="shared" si="4"/>
        <v>91.31979946948707</v>
      </c>
      <c r="F17" s="3">
        <f t="shared" si="5"/>
        <v>100.45177941643578</v>
      </c>
      <c r="G17" s="3" t="e">
        <f t="shared" si="6"/>
        <v>#DIV/0!</v>
      </c>
      <c r="J17" s="4" t="s">
        <v>38</v>
      </c>
      <c r="N17" s="7">
        <v>60</v>
      </c>
    </row>
    <row r="18" spans="1:15" ht="12.75">
      <c r="A18" s="7">
        <v>6500</v>
      </c>
      <c r="B18" s="3">
        <f t="shared" si="1"/>
        <v>41.85490809018159</v>
      </c>
      <c r="C18" s="3">
        <f t="shared" si="2"/>
        <v>63.619460297075996</v>
      </c>
      <c r="D18" s="3">
        <f t="shared" si="3"/>
        <v>83.70981618036318</v>
      </c>
      <c r="E18" s="3">
        <f t="shared" si="4"/>
        <v>98.92978275861101</v>
      </c>
      <c r="F18" s="3">
        <f t="shared" si="5"/>
        <v>108.82276103447208</v>
      </c>
      <c r="G18" s="3" t="e">
        <f t="shared" si="6"/>
        <v>#DIV/0!</v>
      </c>
      <c r="J18" t="s">
        <v>15</v>
      </c>
      <c r="N18" s="7">
        <v>17</v>
      </c>
      <c r="O18" s="13"/>
    </row>
    <row r="19" spans="1:15" ht="12.75">
      <c r="A19" s="7">
        <v>7000</v>
      </c>
      <c r="B19" s="3">
        <f t="shared" si="1"/>
        <v>45.074516404810936</v>
      </c>
      <c r="C19" s="3">
        <f t="shared" si="2"/>
        <v>68.51326493531262</v>
      </c>
      <c r="D19" s="3">
        <f t="shared" si="3"/>
        <v>90.14903280962187</v>
      </c>
      <c r="E19" s="3">
        <f t="shared" si="4"/>
        <v>106.53976604773493</v>
      </c>
      <c r="F19" s="3">
        <f t="shared" si="5"/>
        <v>117.19374265250843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48.29412471944029</v>
      </c>
      <c r="C20" s="3">
        <f t="shared" si="2"/>
        <v>73.40706957354922</v>
      </c>
      <c r="D20" s="3">
        <f t="shared" si="3"/>
        <v>96.58824943888058</v>
      </c>
      <c r="E20" s="3">
        <f t="shared" si="4"/>
        <v>114.14974933685886</v>
      </c>
      <c r="F20" s="3">
        <f t="shared" si="5"/>
        <v>125.56472427054474</v>
      </c>
      <c r="G20" s="3" t="e">
        <f t="shared" si="6"/>
        <v>#DIV/0!</v>
      </c>
      <c r="J20" t="s">
        <v>35</v>
      </c>
      <c r="N20" s="6">
        <f>(N18+2*((N16*N17/100/25.4)-0.2))</f>
        <v>24.15905511811024</v>
      </c>
      <c r="O20" s="1"/>
    </row>
    <row r="21" spans="1:14" ht="12.75">
      <c r="A21" s="7">
        <v>8000</v>
      </c>
      <c r="B21" s="3">
        <f t="shared" si="1"/>
        <v>51.51373303406964</v>
      </c>
      <c r="C21" s="3">
        <f t="shared" si="2"/>
        <v>78.30087421178585</v>
      </c>
      <c r="D21" s="3">
        <f t="shared" si="3"/>
        <v>103.02746606813928</v>
      </c>
      <c r="E21" s="3">
        <f t="shared" si="4"/>
        <v>121.75973262598278</v>
      </c>
      <c r="F21" s="3">
        <f t="shared" si="5"/>
        <v>133.93570588858105</v>
      </c>
      <c r="G21" s="3" t="e">
        <f t="shared" si="6"/>
        <v>#DIV/0!</v>
      </c>
      <c r="J21" t="s">
        <v>36</v>
      </c>
      <c r="N21" s="6">
        <f>N20*PI()</f>
        <v>75.89791007672602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10.33494268996022</v>
      </c>
      <c r="C28" s="24">
        <f t="shared" si="8"/>
        <v>15.709112888739536</v>
      </c>
      <c r="D28" s="24">
        <f t="shared" si="8"/>
        <v>20.66988537992044</v>
      </c>
      <c r="E28" s="24">
        <f t="shared" si="8"/>
        <v>24.428046358087794</v>
      </c>
      <c r="F28" s="24">
        <f t="shared" si="8"/>
        <v>26.870850993896575</v>
      </c>
    </row>
    <row r="29" spans="1:6" ht="12.75">
      <c r="A29" s="22">
        <f t="shared" si="7"/>
        <v>1500</v>
      </c>
      <c r="B29" s="24">
        <f t="shared" si="8"/>
        <v>15.502414034940331</v>
      </c>
      <c r="C29" s="24">
        <f t="shared" si="8"/>
        <v>23.563669333109303</v>
      </c>
      <c r="D29" s="24">
        <f t="shared" si="8"/>
        <v>31.004828069880663</v>
      </c>
      <c r="E29" s="24">
        <f t="shared" si="8"/>
        <v>36.64206953713168</v>
      </c>
      <c r="F29" s="24">
        <f t="shared" si="8"/>
        <v>40.30627649084486</v>
      </c>
    </row>
    <row r="30" spans="1:6" ht="12.75">
      <c r="A30" s="22">
        <f t="shared" si="7"/>
        <v>2000</v>
      </c>
      <c r="B30" s="24">
        <f t="shared" si="8"/>
        <v>20.66988537992044</v>
      </c>
      <c r="C30" s="24">
        <f t="shared" si="8"/>
        <v>31.418225777479073</v>
      </c>
      <c r="D30" s="24">
        <f t="shared" si="8"/>
        <v>41.33977075984088</v>
      </c>
      <c r="E30" s="24">
        <f t="shared" si="8"/>
        <v>48.85609271617559</v>
      </c>
      <c r="F30" s="24">
        <f t="shared" si="8"/>
        <v>53.74170198779315</v>
      </c>
    </row>
    <row r="31" spans="1:6" ht="12.75">
      <c r="A31" s="22">
        <f t="shared" si="7"/>
        <v>2500</v>
      </c>
      <c r="B31" s="24">
        <f t="shared" si="8"/>
        <v>25.83735672490056</v>
      </c>
      <c r="C31" s="24">
        <f t="shared" si="8"/>
        <v>39.27278222184884</v>
      </c>
      <c r="D31" s="24">
        <f t="shared" si="8"/>
        <v>51.67471344980112</v>
      </c>
      <c r="E31" s="24">
        <f t="shared" si="8"/>
        <v>61.070115895219494</v>
      </c>
      <c r="F31" s="24">
        <f t="shared" si="8"/>
        <v>67.17712748474142</v>
      </c>
    </row>
    <row r="32" spans="1:6" ht="12.75">
      <c r="A32" s="22">
        <f t="shared" si="7"/>
        <v>3000</v>
      </c>
      <c r="B32" s="24">
        <f t="shared" si="8"/>
        <v>31.004828069880663</v>
      </c>
      <c r="C32" s="24">
        <f t="shared" si="8"/>
        <v>47.127338666218606</v>
      </c>
      <c r="D32" s="24">
        <f t="shared" si="8"/>
        <v>62.009656139761326</v>
      </c>
      <c r="E32" s="24">
        <f t="shared" si="8"/>
        <v>73.28413907426336</v>
      </c>
      <c r="F32" s="24">
        <f t="shared" si="8"/>
        <v>80.61255298168972</v>
      </c>
    </row>
    <row r="33" spans="1:6" ht="12.75">
      <c r="A33" s="22">
        <f t="shared" si="7"/>
        <v>3500</v>
      </c>
      <c r="B33" s="24">
        <f t="shared" si="8"/>
        <v>36.172299414860774</v>
      </c>
      <c r="C33" s="24">
        <f t="shared" si="8"/>
        <v>54.981895110588376</v>
      </c>
      <c r="D33" s="24">
        <f t="shared" si="8"/>
        <v>72.34459882972155</v>
      </c>
      <c r="E33" s="24">
        <f t="shared" si="8"/>
        <v>85.49816225330729</v>
      </c>
      <c r="F33" s="24">
        <f t="shared" si="8"/>
        <v>94.04797847863802</v>
      </c>
    </row>
    <row r="34" spans="1:6" ht="12.75">
      <c r="A34" s="22">
        <f t="shared" si="7"/>
        <v>4000</v>
      </c>
      <c r="B34" s="24">
        <f t="shared" si="8"/>
        <v>41.33977075984088</v>
      </c>
      <c r="C34" s="24">
        <f t="shared" si="8"/>
        <v>62.836451554958145</v>
      </c>
      <c r="D34" s="24">
        <f t="shared" si="8"/>
        <v>82.67954151968176</v>
      </c>
      <c r="E34" s="24">
        <f t="shared" si="8"/>
        <v>97.71218543235118</v>
      </c>
      <c r="F34" s="24">
        <f t="shared" si="8"/>
        <v>107.4834039755863</v>
      </c>
    </row>
    <row r="35" spans="1:6" ht="12.75">
      <c r="A35" s="22">
        <f t="shared" si="7"/>
        <v>4500</v>
      </c>
      <c r="B35" s="24">
        <f t="shared" si="8"/>
        <v>46.50724210482099</v>
      </c>
      <c r="C35" s="24">
        <f t="shared" si="8"/>
        <v>70.69100799932791</v>
      </c>
      <c r="D35" s="24">
        <f t="shared" si="8"/>
        <v>93.01448420964198</v>
      </c>
      <c r="E35" s="24">
        <f t="shared" si="8"/>
        <v>109.92620861139505</v>
      </c>
      <c r="F35" s="24">
        <f t="shared" si="8"/>
        <v>120.91882947253455</v>
      </c>
    </row>
    <row r="36" spans="1:6" ht="12.75">
      <c r="A36" s="22">
        <f t="shared" si="7"/>
        <v>5000</v>
      </c>
      <c r="B36" s="24">
        <f t="shared" si="8"/>
        <v>51.67471344980112</v>
      </c>
      <c r="C36" s="24">
        <f t="shared" si="8"/>
        <v>78.54556444369769</v>
      </c>
      <c r="D36" s="24">
        <f t="shared" si="8"/>
        <v>103.34942689960224</v>
      </c>
      <c r="E36" s="24">
        <f t="shared" si="8"/>
        <v>122.14023179043899</v>
      </c>
      <c r="F36" s="24">
        <f t="shared" si="8"/>
        <v>134.35425496948284</v>
      </c>
    </row>
    <row r="37" spans="1:6" ht="12.75">
      <c r="A37" s="22">
        <f t="shared" si="7"/>
        <v>5500</v>
      </c>
      <c r="B37" s="24">
        <f t="shared" si="8"/>
        <v>56.84218479478122</v>
      </c>
      <c r="C37" s="24">
        <f t="shared" si="8"/>
        <v>86.40012088806745</v>
      </c>
      <c r="D37" s="24">
        <f t="shared" si="8"/>
        <v>113.68436958956244</v>
      </c>
      <c r="E37" s="24">
        <f t="shared" si="8"/>
        <v>134.35425496948284</v>
      </c>
      <c r="F37" s="24">
        <f t="shared" si="8"/>
        <v>147.78968046643112</v>
      </c>
    </row>
    <row r="38" spans="1:6" ht="12.75">
      <c r="A38" s="22">
        <f t="shared" si="7"/>
        <v>6000</v>
      </c>
      <c r="B38" s="24">
        <f t="shared" si="8"/>
        <v>62.009656139761326</v>
      </c>
      <c r="C38" s="24">
        <f t="shared" si="8"/>
        <v>94.25467733243721</v>
      </c>
      <c r="D38" s="24">
        <f t="shared" si="8"/>
        <v>124.01931227952265</v>
      </c>
      <c r="E38" s="24">
        <f t="shared" si="8"/>
        <v>146.56827814852673</v>
      </c>
      <c r="F38" s="24">
        <f t="shared" si="8"/>
        <v>161.22510596337943</v>
      </c>
    </row>
    <row r="39" spans="1:7" ht="12.75">
      <c r="A39" s="22">
        <f t="shared" si="7"/>
        <v>6500</v>
      </c>
      <c r="B39" s="24">
        <f t="shared" si="8"/>
        <v>67.17712748474145</v>
      </c>
      <c r="C39" s="24">
        <f t="shared" si="8"/>
        <v>102.10923377680697</v>
      </c>
      <c r="D39" s="24">
        <f t="shared" si="8"/>
        <v>134.3542549694829</v>
      </c>
      <c r="E39" s="24">
        <f t="shared" si="8"/>
        <v>158.78230132757068</v>
      </c>
      <c r="F39" s="24">
        <f t="shared" si="8"/>
        <v>174.6605314603277</v>
      </c>
      <c r="G39" s="5"/>
    </row>
    <row r="40" spans="1:7" ht="12.75">
      <c r="A40" s="22">
        <f t="shared" si="7"/>
        <v>7000</v>
      </c>
      <c r="B40" s="24">
        <f t="shared" si="8"/>
        <v>72.34459882972155</v>
      </c>
      <c r="C40" s="24">
        <f t="shared" si="8"/>
        <v>109.96379022117675</v>
      </c>
      <c r="D40" s="24">
        <f t="shared" si="8"/>
        <v>144.6891976594431</v>
      </c>
      <c r="E40" s="24">
        <f t="shared" si="8"/>
        <v>170.99632450661457</v>
      </c>
      <c r="F40" s="24">
        <f t="shared" si="8"/>
        <v>188.09595695727603</v>
      </c>
      <c r="G40" s="10"/>
    </row>
    <row r="41" spans="1:6" ht="12.75">
      <c r="A41" s="22">
        <f t="shared" si="7"/>
        <v>7500</v>
      </c>
      <c r="B41" s="24">
        <f t="shared" si="8"/>
        <v>77.51207017470166</v>
      </c>
      <c r="C41" s="24">
        <f t="shared" si="8"/>
        <v>117.8183466655465</v>
      </c>
      <c r="D41" s="24">
        <f t="shared" si="8"/>
        <v>155.02414034940332</v>
      </c>
      <c r="E41" s="24">
        <f t="shared" si="8"/>
        <v>183.21034768565846</v>
      </c>
      <c r="F41" s="24">
        <f t="shared" si="8"/>
        <v>201.5313824542243</v>
      </c>
    </row>
    <row r="42" spans="1:7" ht="12.75">
      <c r="A42" s="23">
        <f t="shared" si="7"/>
        <v>8000</v>
      </c>
      <c r="B42" s="24">
        <f t="shared" si="8"/>
        <v>82.67954151968176</v>
      </c>
      <c r="C42" s="24">
        <f t="shared" si="8"/>
        <v>125.67290310991629</v>
      </c>
      <c r="D42" s="24">
        <f t="shared" si="8"/>
        <v>165.35908303936353</v>
      </c>
      <c r="E42" s="24">
        <f t="shared" si="8"/>
        <v>195.42437086470235</v>
      </c>
      <c r="F42" s="24">
        <f t="shared" si="8"/>
        <v>214.9668079511726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F45" sqref="F45"/>
    </sheetView>
  </sheetViews>
  <sheetFormatPr defaultColWidth="9.140625" defaultRowHeight="12.75"/>
  <cols>
    <col min="1" max="1" width="18.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21" t="s">
        <v>33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23</v>
      </c>
      <c r="N6" s="13">
        <f aca="true" t="shared" si="0" ref="N6:N12">M6/K6</f>
        <v>1.3529411764705883</v>
      </c>
      <c r="O6" s="1"/>
    </row>
    <row r="7" spans="1:15" ht="12.75">
      <c r="A7" s="7">
        <v>1000</v>
      </c>
      <c r="B7" s="3">
        <f aca="true" t="shared" si="1" ref="B7:B21">$A7/O$7*$N$21/12/5280*60</f>
        <v>7.0415421532132205</v>
      </c>
      <c r="C7" s="3">
        <f aca="true" t="shared" si="2" ref="C7:C21">$A7/O$8*$N$21/12/5280*60</f>
        <v>10.703144072884097</v>
      </c>
      <c r="D7" s="3">
        <f aca="true" t="shared" si="3" ref="D7:D21">$A7/O$9*$N$21/12/5280*60</f>
        <v>14.083084306426441</v>
      </c>
      <c r="E7" s="3">
        <f aca="true" t="shared" si="4" ref="E7:E21">$A7/O$10*$N$21/12/5280*60</f>
        <v>16.643645089413067</v>
      </c>
      <c r="F7" s="3">
        <f aca="true" t="shared" si="5" ref="F7:F21">$A7/O$11*$N$21/12/5280*60</f>
        <v>18.30800959835437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11.161764705882353</v>
      </c>
    </row>
    <row r="8" spans="1:15" ht="12.75">
      <c r="A8" s="7">
        <v>1500</v>
      </c>
      <c r="B8" s="3">
        <f t="shared" si="1"/>
        <v>10.56231322981983</v>
      </c>
      <c r="C8" s="3">
        <f t="shared" si="2"/>
        <v>16.054716109326144</v>
      </c>
      <c r="D8" s="3">
        <f t="shared" si="3"/>
        <v>21.12462645963966</v>
      </c>
      <c r="E8" s="3">
        <f t="shared" si="4"/>
        <v>24.965467634119594</v>
      </c>
      <c r="F8" s="3">
        <f t="shared" si="5"/>
        <v>27.462014397531558</v>
      </c>
      <c r="G8" s="3" t="e">
        <f t="shared" si="6"/>
        <v>#DIV/0!</v>
      </c>
      <c r="J8" t="s">
        <v>1</v>
      </c>
      <c r="K8" s="11">
        <v>19</v>
      </c>
      <c r="L8" s="1" t="s">
        <v>7</v>
      </c>
      <c r="M8" s="12">
        <v>25</v>
      </c>
      <c r="N8" s="13">
        <f t="shared" si="0"/>
        <v>1.3157894736842106</v>
      </c>
      <c r="O8" s="13">
        <f>$N$6*N8*$M$12/$K$12</f>
        <v>7.343266253869969</v>
      </c>
    </row>
    <row r="9" spans="1:15" ht="12.75">
      <c r="A9" s="7">
        <v>2000</v>
      </c>
      <c r="B9" s="3">
        <f t="shared" si="1"/>
        <v>14.083084306426441</v>
      </c>
      <c r="C9" s="3">
        <f t="shared" si="2"/>
        <v>21.406288145768194</v>
      </c>
      <c r="D9" s="3">
        <f t="shared" si="3"/>
        <v>28.166168612852882</v>
      </c>
      <c r="E9" s="3">
        <f t="shared" si="4"/>
        <v>33.28729017882613</v>
      </c>
      <c r="F9" s="3">
        <f t="shared" si="5"/>
        <v>36.61601919670874</v>
      </c>
      <c r="G9" s="3" t="e">
        <f t="shared" si="6"/>
        <v>#DIV/0!</v>
      </c>
      <c r="J9" t="s">
        <v>2</v>
      </c>
      <c r="K9" s="11">
        <v>23</v>
      </c>
      <c r="L9" s="1" t="s">
        <v>7</v>
      </c>
      <c r="M9" s="12">
        <v>23</v>
      </c>
      <c r="N9" s="13">
        <f t="shared" si="0"/>
        <v>1</v>
      </c>
      <c r="O9" s="13">
        <f>$N$6*N9*$M$12/$K$12</f>
        <v>5.580882352941177</v>
      </c>
    </row>
    <row r="10" spans="1:15" ht="12.75">
      <c r="A10" s="7">
        <v>2500</v>
      </c>
      <c r="B10" s="3">
        <f t="shared" si="1"/>
        <v>17.60385538303305</v>
      </c>
      <c r="C10" s="3">
        <f t="shared" si="2"/>
        <v>26.75786018221024</v>
      </c>
      <c r="D10" s="3">
        <f t="shared" si="3"/>
        <v>35.2077107660661</v>
      </c>
      <c r="E10" s="3">
        <f t="shared" si="4"/>
        <v>41.60911272353266</v>
      </c>
      <c r="F10" s="3">
        <f t="shared" si="5"/>
        <v>45.770023995885936</v>
      </c>
      <c r="G10" s="3" t="e">
        <f t="shared" si="6"/>
        <v>#DIV/0!</v>
      </c>
      <c r="J10" t="s">
        <v>3</v>
      </c>
      <c r="K10" s="11">
        <v>26</v>
      </c>
      <c r="L10" s="1" t="s">
        <v>7</v>
      </c>
      <c r="M10" s="12">
        <v>22</v>
      </c>
      <c r="N10" s="13">
        <f t="shared" si="0"/>
        <v>0.8461538461538461</v>
      </c>
      <c r="O10" s="13">
        <f>$N$6*N10*$M$12/$K$12</f>
        <v>4.722285067873304</v>
      </c>
    </row>
    <row r="11" spans="1:15" ht="12.75">
      <c r="A11" s="7">
        <v>3000</v>
      </c>
      <c r="B11" s="3">
        <f t="shared" si="1"/>
        <v>21.12462645963966</v>
      </c>
      <c r="C11" s="3">
        <f t="shared" si="2"/>
        <v>32.10943221865229</v>
      </c>
      <c r="D11" s="3">
        <f t="shared" si="3"/>
        <v>42.24925291927932</v>
      </c>
      <c r="E11" s="3">
        <f t="shared" si="4"/>
        <v>49.93093526823919</v>
      </c>
      <c r="F11" s="3">
        <f t="shared" si="5"/>
        <v>54.924028795063116</v>
      </c>
      <c r="G11" s="3" t="e">
        <f t="shared" si="6"/>
        <v>#DIV/0!</v>
      </c>
      <c r="J11" t="s">
        <v>4</v>
      </c>
      <c r="K11" s="11">
        <v>26</v>
      </c>
      <c r="L11" s="1" t="s">
        <v>7</v>
      </c>
      <c r="M11" s="12">
        <v>20</v>
      </c>
      <c r="N11" s="13">
        <f t="shared" si="0"/>
        <v>0.7692307692307693</v>
      </c>
      <c r="O11" s="13">
        <f>$N$6*N11*$M$12/$K$12</f>
        <v>4.292986425339367</v>
      </c>
    </row>
    <row r="12" spans="1:15" ht="12.75">
      <c r="A12" s="7">
        <v>3500</v>
      </c>
      <c r="B12" s="3">
        <f t="shared" si="1"/>
        <v>24.645397536246268</v>
      </c>
      <c r="C12" s="3">
        <f t="shared" si="2"/>
        <v>37.46100425509434</v>
      </c>
      <c r="D12" s="3">
        <f t="shared" si="3"/>
        <v>49.290795072492536</v>
      </c>
      <c r="E12" s="3">
        <f t="shared" si="4"/>
        <v>58.25275781294573</v>
      </c>
      <c r="F12" s="3">
        <f t="shared" si="5"/>
        <v>64.0780335942403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33</v>
      </c>
      <c r="N12" s="13">
        <f t="shared" si="0"/>
        <v>4.125</v>
      </c>
      <c r="O12" s="13"/>
    </row>
    <row r="13" spans="1:7" ht="12.75">
      <c r="A13" s="7">
        <v>4000</v>
      </c>
      <c r="B13" s="3">
        <f t="shared" si="1"/>
        <v>28.166168612852882</v>
      </c>
      <c r="C13" s="3">
        <f t="shared" si="2"/>
        <v>42.81257629153639</v>
      </c>
      <c r="D13" s="3">
        <f t="shared" si="3"/>
        <v>56.332337225705764</v>
      </c>
      <c r="E13" s="3">
        <f t="shared" si="4"/>
        <v>66.57458035765227</v>
      </c>
      <c r="F13" s="3">
        <f t="shared" si="5"/>
        <v>73.23203839341748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31.686939689459493</v>
      </c>
      <c r="C14" s="3">
        <f t="shared" si="2"/>
        <v>48.16414832797842</v>
      </c>
      <c r="D14" s="3">
        <f t="shared" si="3"/>
        <v>63.373879378918986</v>
      </c>
      <c r="E14" s="3">
        <f t="shared" si="4"/>
        <v>74.8964029023588</v>
      </c>
      <c r="F14" s="3">
        <f t="shared" si="5"/>
        <v>82.38604319259466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35.2077107660661</v>
      </c>
      <c r="C15" s="3">
        <f t="shared" si="2"/>
        <v>53.51572036442048</v>
      </c>
      <c r="D15" s="3">
        <f t="shared" si="3"/>
        <v>70.4154215321322</v>
      </c>
      <c r="E15" s="3">
        <f t="shared" si="4"/>
        <v>83.21822544706532</v>
      </c>
      <c r="F15" s="3">
        <f t="shared" si="5"/>
        <v>91.54004799177187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38.72848184267272</v>
      </c>
      <c r="C16" s="3">
        <f t="shared" si="2"/>
        <v>58.867292400862524</v>
      </c>
      <c r="D16" s="3">
        <f t="shared" si="3"/>
        <v>77.45696368534544</v>
      </c>
      <c r="E16" s="3">
        <f t="shared" si="4"/>
        <v>91.54004799177187</v>
      </c>
      <c r="F16" s="3">
        <f t="shared" si="5"/>
        <v>100.69405279094903</v>
      </c>
      <c r="G16" s="3" t="e">
        <f t="shared" si="6"/>
        <v>#DIV/0!</v>
      </c>
      <c r="J16" s="4" t="s">
        <v>14</v>
      </c>
      <c r="K16" s="4"/>
      <c r="M16" s="4"/>
      <c r="N16" s="7">
        <v>140</v>
      </c>
      <c r="O16" s="13"/>
    </row>
    <row r="17" spans="1:14" ht="12.75">
      <c r="A17" s="7">
        <v>6000</v>
      </c>
      <c r="B17" s="3">
        <f t="shared" si="1"/>
        <v>42.24925291927932</v>
      </c>
      <c r="C17" s="3">
        <f t="shared" si="2"/>
        <v>64.21886443730457</v>
      </c>
      <c r="D17" s="3">
        <f t="shared" si="3"/>
        <v>84.49850583855864</v>
      </c>
      <c r="E17" s="3">
        <f t="shared" si="4"/>
        <v>99.86187053647838</v>
      </c>
      <c r="F17" s="3">
        <f t="shared" si="5"/>
        <v>109.84805759012623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45.77002399588594</v>
      </c>
      <c r="C18" s="3">
        <f t="shared" si="2"/>
        <v>69.57043647374661</v>
      </c>
      <c r="D18" s="3">
        <f t="shared" si="3"/>
        <v>91.54004799177189</v>
      </c>
      <c r="E18" s="3">
        <f t="shared" si="4"/>
        <v>108.18369308118494</v>
      </c>
      <c r="F18" s="3">
        <f t="shared" si="5"/>
        <v>119.0020623893034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49.290795072492536</v>
      </c>
      <c r="C19" s="3">
        <f t="shared" si="2"/>
        <v>74.92200851018868</v>
      </c>
      <c r="D19" s="3">
        <f t="shared" si="3"/>
        <v>98.58159014498507</v>
      </c>
      <c r="E19" s="3">
        <f t="shared" si="4"/>
        <v>116.50551562589146</v>
      </c>
      <c r="F19" s="3">
        <f t="shared" si="5"/>
        <v>128.1560671884806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52.81156614909916</v>
      </c>
      <c r="C20" s="3">
        <f t="shared" si="2"/>
        <v>80.27358054663071</v>
      </c>
      <c r="D20" s="3">
        <f t="shared" si="3"/>
        <v>105.62313229819831</v>
      </c>
      <c r="E20" s="3">
        <f t="shared" si="4"/>
        <v>124.827338170598</v>
      </c>
      <c r="F20" s="3">
        <f t="shared" si="5"/>
        <v>137.31007198765778</v>
      </c>
      <c r="G20" s="3" t="e">
        <f t="shared" si="6"/>
        <v>#DIV/0!</v>
      </c>
      <c r="J20" t="s">
        <v>35</v>
      </c>
      <c r="N20" s="6">
        <f>(N18+2*((N16*N17/100/25.4)-0.2))</f>
        <v>26.418897637795276</v>
      </c>
      <c r="O20" s="1"/>
    </row>
    <row r="21" spans="1:14" ht="12.75">
      <c r="A21" s="7">
        <v>8000</v>
      </c>
      <c r="B21" s="3">
        <f t="shared" si="1"/>
        <v>56.332337225705764</v>
      </c>
      <c r="C21" s="3">
        <f t="shared" si="2"/>
        <v>85.62515258307278</v>
      </c>
      <c r="D21" s="3">
        <f t="shared" si="3"/>
        <v>112.66467445141153</v>
      </c>
      <c r="E21" s="3">
        <f t="shared" si="4"/>
        <v>133.14916071530453</v>
      </c>
      <c r="F21" s="3">
        <f t="shared" si="5"/>
        <v>146.46407678683497</v>
      </c>
      <c r="G21" s="3" t="e">
        <f t="shared" si="6"/>
        <v>#DIV/0!</v>
      </c>
      <c r="J21" t="s">
        <v>36</v>
      </c>
      <c r="N21" s="6">
        <f>N20*PI()</f>
        <v>82.99741473483837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11.301675155907219</v>
      </c>
      <c r="C28" s="24">
        <f t="shared" si="8"/>
        <v>17.178546236978974</v>
      </c>
      <c r="D28" s="24">
        <f t="shared" si="8"/>
        <v>22.603350311814438</v>
      </c>
      <c r="E28" s="24">
        <f t="shared" si="8"/>
        <v>26.71305036850797</v>
      </c>
      <c r="F28" s="24">
        <f t="shared" si="8"/>
        <v>29.384355405358765</v>
      </c>
    </row>
    <row r="29" spans="1:6" ht="12.75">
      <c r="A29" s="22">
        <f t="shared" si="7"/>
        <v>1500</v>
      </c>
      <c r="B29" s="24">
        <f t="shared" si="8"/>
        <v>16.95251273386083</v>
      </c>
      <c r="C29" s="24">
        <f t="shared" si="8"/>
        <v>25.76781935546846</v>
      </c>
      <c r="D29" s="24">
        <f t="shared" si="8"/>
        <v>33.90502546772166</v>
      </c>
      <c r="E29" s="24">
        <f t="shared" si="8"/>
        <v>40.06957555276195</v>
      </c>
      <c r="F29" s="24">
        <f t="shared" si="8"/>
        <v>44.07653310803815</v>
      </c>
    </row>
    <row r="30" spans="1:6" ht="12.75">
      <c r="A30" s="22">
        <f t="shared" si="7"/>
        <v>2000</v>
      </c>
      <c r="B30" s="24">
        <f t="shared" si="8"/>
        <v>22.603350311814438</v>
      </c>
      <c r="C30" s="24">
        <f t="shared" si="8"/>
        <v>34.35709247395795</v>
      </c>
      <c r="D30" s="24">
        <f t="shared" si="8"/>
        <v>45.206700623628876</v>
      </c>
      <c r="E30" s="24">
        <f t="shared" si="8"/>
        <v>53.42610073701594</v>
      </c>
      <c r="F30" s="24">
        <f t="shared" si="8"/>
        <v>58.76871081071753</v>
      </c>
    </row>
    <row r="31" spans="1:6" ht="12.75">
      <c r="A31" s="22">
        <f t="shared" si="7"/>
        <v>2500</v>
      </c>
      <c r="B31" s="24">
        <f t="shared" si="8"/>
        <v>28.254187889768044</v>
      </c>
      <c r="C31" s="24">
        <f t="shared" si="8"/>
        <v>42.946365592447435</v>
      </c>
      <c r="D31" s="24">
        <f t="shared" si="8"/>
        <v>56.50837577953609</v>
      </c>
      <c r="E31" s="24">
        <f t="shared" si="8"/>
        <v>66.78262592126993</v>
      </c>
      <c r="F31" s="24">
        <f t="shared" si="8"/>
        <v>73.46088851339692</v>
      </c>
    </row>
    <row r="32" spans="1:6" ht="12.75">
      <c r="A32" s="22">
        <f t="shared" si="7"/>
        <v>3000</v>
      </c>
      <c r="B32" s="24">
        <f t="shared" si="8"/>
        <v>33.90502546772166</v>
      </c>
      <c r="C32" s="24">
        <f t="shared" si="8"/>
        <v>51.53563871093692</v>
      </c>
      <c r="D32" s="24">
        <f t="shared" si="8"/>
        <v>67.81005093544331</v>
      </c>
      <c r="E32" s="24">
        <f t="shared" si="8"/>
        <v>80.1391511055239</v>
      </c>
      <c r="F32" s="24">
        <f t="shared" si="8"/>
        <v>88.1530662160763</v>
      </c>
    </row>
    <row r="33" spans="1:6" ht="12.75">
      <c r="A33" s="22">
        <f t="shared" si="7"/>
        <v>3500</v>
      </c>
      <c r="B33" s="24">
        <f t="shared" si="8"/>
        <v>39.55586304567526</v>
      </c>
      <c r="C33" s="24">
        <f t="shared" si="8"/>
        <v>60.12491182942641</v>
      </c>
      <c r="D33" s="24">
        <f t="shared" si="8"/>
        <v>79.11172609135052</v>
      </c>
      <c r="E33" s="24">
        <f t="shared" si="8"/>
        <v>93.4956762897779</v>
      </c>
      <c r="F33" s="24">
        <f t="shared" si="8"/>
        <v>102.84524391875567</v>
      </c>
    </row>
    <row r="34" spans="1:6" ht="12.75">
      <c r="A34" s="22">
        <f t="shared" si="7"/>
        <v>4000</v>
      </c>
      <c r="B34" s="24">
        <f t="shared" si="8"/>
        <v>45.206700623628876</v>
      </c>
      <c r="C34" s="24">
        <f t="shared" si="8"/>
        <v>68.7141849479159</v>
      </c>
      <c r="D34" s="24">
        <f t="shared" si="8"/>
        <v>90.41340124725775</v>
      </c>
      <c r="E34" s="24">
        <f t="shared" si="8"/>
        <v>106.85220147403189</v>
      </c>
      <c r="F34" s="24">
        <f t="shared" si="8"/>
        <v>117.53742162143506</v>
      </c>
    </row>
    <row r="35" spans="1:6" ht="12.75">
      <c r="A35" s="22">
        <f t="shared" si="7"/>
        <v>4500</v>
      </c>
      <c r="B35" s="24">
        <f t="shared" si="8"/>
        <v>50.857538201582486</v>
      </c>
      <c r="C35" s="24">
        <f t="shared" si="8"/>
        <v>77.30345806640535</v>
      </c>
      <c r="D35" s="24">
        <f t="shared" si="8"/>
        <v>101.71507640316497</v>
      </c>
      <c r="E35" s="24">
        <f t="shared" si="8"/>
        <v>120.20872665828587</v>
      </c>
      <c r="F35" s="24">
        <f t="shared" si="8"/>
        <v>132.22959932411442</v>
      </c>
    </row>
    <row r="36" spans="1:6" ht="12.75">
      <c r="A36" s="22">
        <f t="shared" si="7"/>
        <v>5000</v>
      </c>
      <c r="B36" s="24">
        <f t="shared" si="8"/>
        <v>56.50837577953609</v>
      </c>
      <c r="C36" s="24">
        <f t="shared" si="8"/>
        <v>85.89273118489487</v>
      </c>
      <c r="D36" s="24">
        <f t="shared" si="8"/>
        <v>113.01675155907218</v>
      </c>
      <c r="E36" s="24">
        <f t="shared" si="8"/>
        <v>133.56525184253985</v>
      </c>
      <c r="F36" s="24">
        <f t="shared" si="8"/>
        <v>146.92177702679385</v>
      </c>
    </row>
    <row r="37" spans="1:6" ht="12.75">
      <c r="A37" s="22">
        <f t="shared" si="7"/>
        <v>5500</v>
      </c>
      <c r="B37" s="24">
        <f t="shared" si="8"/>
        <v>62.15921335748972</v>
      </c>
      <c r="C37" s="24">
        <f t="shared" si="8"/>
        <v>94.48200430338436</v>
      </c>
      <c r="D37" s="24">
        <f t="shared" si="8"/>
        <v>124.31842671497944</v>
      </c>
      <c r="E37" s="24">
        <f t="shared" si="8"/>
        <v>146.92177702679385</v>
      </c>
      <c r="F37" s="24">
        <f t="shared" si="8"/>
        <v>161.6139547294732</v>
      </c>
    </row>
    <row r="38" spans="1:6" ht="12.75">
      <c r="A38" s="22">
        <f t="shared" si="7"/>
        <v>6000</v>
      </c>
      <c r="B38" s="24">
        <f t="shared" si="8"/>
        <v>67.81005093544331</v>
      </c>
      <c r="C38" s="24">
        <f t="shared" si="8"/>
        <v>103.07127742187384</v>
      </c>
      <c r="D38" s="24">
        <f t="shared" si="8"/>
        <v>135.62010187088663</v>
      </c>
      <c r="E38" s="24">
        <f t="shared" si="8"/>
        <v>160.2783022110478</v>
      </c>
      <c r="F38" s="24">
        <f t="shared" si="8"/>
        <v>176.3061324321526</v>
      </c>
    </row>
    <row r="39" spans="1:7" ht="12.75">
      <c r="A39" s="22">
        <f t="shared" si="7"/>
        <v>6500</v>
      </c>
      <c r="B39" s="24">
        <f t="shared" si="8"/>
        <v>73.46088851339694</v>
      </c>
      <c r="C39" s="24">
        <f t="shared" si="8"/>
        <v>111.6605505403633</v>
      </c>
      <c r="D39" s="24">
        <f t="shared" si="8"/>
        <v>146.92177702679388</v>
      </c>
      <c r="E39" s="24">
        <f t="shared" si="8"/>
        <v>173.63482739530184</v>
      </c>
      <c r="F39" s="24">
        <f t="shared" si="8"/>
        <v>190.99831013483197</v>
      </c>
      <c r="G39" s="5"/>
    </row>
    <row r="40" spans="1:7" ht="12.75">
      <c r="A40" s="22">
        <f t="shared" si="7"/>
        <v>7000</v>
      </c>
      <c r="B40" s="24">
        <f t="shared" si="8"/>
        <v>79.11172609135052</v>
      </c>
      <c r="C40" s="24">
        <f t="shared" si="8"/>
        <v>120.24982365885282</v>
      </c>
      <c r="D40" s="24">
        <f t="shared" si="8"/>
        <v>158.22345218270104</v>
      </c>
      <c r="E40" s="24">
        <f t="shared" si="8"/>
        <v>186.9913525795558</v>
      </c>
      <c r="F40" s="24">
        <f t="shared" si="8"/>
        <v>205.69048783751134</v>
      </c>
      <c r="G40" s="10"/>
    </row>
    <row r="41" spans="1:6" ht="12.75">
      <c r="A41" s="22">
        <f t="shared" si="7"/>
        <v>7500</v>
      </c>
      <c r="B41" s="24">
        <f t="shared" si="8"/>
        <v>84.76256366930414</v>
      </c>
      <c r="C41" s="24">
        <f t="shared" si="8"/>
        <v>128.8390967773423</v>
      </c>
      <c r="D41" s="24">
        <f t="shared" si="8"/>
        <v>169.52512733860829</v>
      </c>
      <c r="E41" s="24">
        <f t="shared" si="8"/>
        <v>200.34787776380978</v>
      </c>
      <c r="F41" s="24">
        <f t="shared" si="8"/>
        <v>220.38266554019074</v>
      </c>
    </row>
    <row r="42" spans="1:7" ht="12.75">
      <c r="A42" s="23">
        <f t="shared" si="7"/>
        <v>8000</v>
      </c>
      <c r="B42" s="24">
        <f t="shared" si="8"/>
        <v>90.41340124725775</v>
      </c>
      <c r="C42" s="24">
        <f t="shared" si="8"/>
        <v>137.4283698958318</v>
      </c>
      <c r="D42" s="24">
        <f t="shared" si="8"/>
        <v>180.8268024945155</v>
      </c>
      <c r="E42" s="24">
        <f t="shared" si="8"/>
        <v>213.70440294806377</v>
      </c>
      <c r="F42" s="24">
        <f t="shared" si="8"/>
        <v>235.07484324287012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 horizontalCentered="1" verticalCentered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5" sqref="A25:E41"/>
    </sheetView>
  </sheetViews>
  <sheetFormatPr defaultColWidth="9.140625" defaultRowHeight="12.75"/>
  <cols>
    <col min="1" max="1" width="15.57421875" style="0" customWidth="1"/>
    <col min="2" max="2" width="12.7109375" style="0" customWidth="1"/>
    <col min="3" max="5" width="8.8515625" style="0" customWidth="1"/>
    <col min="6" max="7" width="0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16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16</v>
      </c>
      <c r="L6" s="1" t="s">
        <v>7</v>
      </c>
      <c r="M6" s="12">
        <v>22</v>
      </c>
      <c r="N6" s="13">
        <f aca="true" t="shared" si="0" ref="N6:N11">M6/K6</f>
        <v>1.375</v>
      </c>
      <c r="O6" s="1"/>
    </row>
    <row r="7" spans="1:15" ht="12.75">
      <c r="A7" s="7">
        <v>1000</v>
      </c>
      <c r="B7" s="3">
        <f aca="true" t="shared" si="1" ref="B7:B21">$A7/O$7*$N$21/12/5280*60</f>
        <v>5.437919404332852</v>
      </c>
      <c r="C7" s="3">
        <f aca="true" t="shared" si="2" ref="C7:C21">$A7/O$8*$N$21/12/5280*60</f>
        <v>9.098057464941505</v>
      </c>
      <c r="D7" s="3">
        <f aca="true" t="shared" si="3" ref="D7:D21">$A7/O$9*$N$21/12/5280*60</f>
        <v>12.708397728807176</v>
      </c>
      <c r="E7" s="3">
        <f aca="true" t="shared" si="4" ref="E7:E21">$A7/O$10*$N$21/12/5280*60</f>
        <v>16.174324382118222</v>
      </c>
      <c r="F7" s="3" t="e">
        <f aca="true" t="shared" si="5" ref="F7:F21">$A7/O$11*$N$21/12/5280*60</f>
        <v>#DIV/0!</v>
      </c>
      <c r="G7" s="3" t="e">
        <f aca="true" t="shared" si="6" ref="G7:G21">$A7/O$12*$N$21/12/5280*60</f>
        <v>#DIV/0!</v>
      </c>
      <c r="J7" t="s">
        <v>0</v>
      </c>
      <c r="K7" s="11">
        <v>13</v>
      </c>
      <c r="L7" s="1" t="s">
        <v>7</v>
      </c>
      <c r="M7" s="12">
        <v>29</v>
      </c>
      <c r="N7" s="13">
        <f t="shared" si="0"/>
        <v>2.230769230769231</v>
      </c>
      <c r="O7" s="13">
        <f>$N$6*N7*$M$11/$K$11</f>
        <v>13.419471153846155</v>
      </c>
    </row>
    <row r="8" spans="1:15" ht="12.75">
      <c r="A8" s="7">
        <v>1500</v>
      </c>
      <c r="B8" s="3">
        <f t="shared" si="1"/>
        <v>8.156879106499275</v>
      </c>
      <c r="C8" s="3">
        <f t="shared" si="2"/>
        <v>13.647086197412255</v>
      </c>
      <c r="D8" s="3">
        <f t="shared" si="3"/>
        <v>19.062596593210767</v>
      </c>
      <c r="E8" s="3">
        <f t="shared" si="4"/>
        <v>24.26148657317734</v>
      </c>
      <c r="F8" s="3" t="e">
        <f t="shared" si="5"/>
        <v>#DIV/0!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24</v>
      </c>
      <c r="N8" s="13">
        <f t="shared" si="0"/>
        <v>1.3333333333333333</v>
      </c>
      <c r="O8" s="13">
        <f>$N$6*N8*$M$11/$K$11</f>
        <v>8.020833333333332</v>
      </c>
    </row>
    <row r="9" spans="1:15" ht="12.75">
      <c r="A9" s="7">
        <v>2000</v>
      </c>
      <c r="B9" s="3">
        <f t="shared" si="1"/>
        <v>10.875838808665703</v>
      </c>
      <c r="C9" s="3">
        <f t="shared" si="2"/>
        <v>18.19611492988301</v>
      </c>
      <c r="D9" s="3">
        <f t="shared" si="3"/>
        <v>25.416795457614352</v>
      </c>
      <c r="E9" s="3">
        <f t="shared" si="4"/>
        <v>32.348648764236444</v>
      </c>
      <c r="F9" s="3" t="e">
        <f t="shared" si="5"/>
        <v>#DIV/0!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21</v>
      </c>
      <c r="N9" s="13">
        <f t="shared" si="0"/>
        <v>0.9545454545454546</v>
      </c>
      <c r="O9" s="13">
        <f>$N$6*N9*$M$11/$K$11</f>
        <v>5.7421875</v>
      </c>
    </row>
    <row r="10" spans="1:15" ht="12.75">
      <c r="A10" s="7">
        <v>2500</v>
      </c>
      <c r="B10" s="3">
        <f t="shared" si="1"/>
        <v>13.59479851083213</v>
      </c>
      <c r="C10" s="3">
        <f t="shared" si="2"/>
        <v>22.745143662353755</v>
      </c>
      <c r="D10" s="3">
        <f t="shared" si="3"/>
        <v>31.77099432201794</v>
      </c>
      <c r="E10" s="3">
        <f t="shared" si="4"/>
        <v>40.43581095529556</v>
      </c>
      <c r="F10" s="3" t="e">
        <f t="shared" si="5"/>
        <v>#DIV/0!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18</v>
      </c>
      <c r="N10" s="13">
        <f t="shared" si="0"/>
        <v>0.75</v>
      </c>
      <c r="O10" s="13">
        <f>$N$6*N10*$M$11/$K$11</f>
        <v>4.51171875</v>
      </c>
    </row>
    <row r="11" spans="1:15" ht="12.75">
      <c r="A11" s="7">
        <v>3000</v>
      </c>
      <c r="B11" s="3">
        <f t="shared" si="1"/>
        <v>16.31375821299855</v>
      </c>
      <c r="C11" s="3">
        <f t="shared" si="2"/>
        <v>27.29417239482451</v>
      </c>
      <c r="D11" s="3">
        <f t="shared" si="3"/>
        <v>38.125193186421534</v>
      </c>
      <c r="E11" s="3">
        <f t="shared" si="4"/>
        <v>48.52297314635468</v>
      </c>
      <c r="F11" s="3" t="e">
        <f t="shared" si="5"/>
        <v>#DIV/0!</v>
      </c>
      <c r="G11" s="3" t="e">
        <f t="shared" si="6"/>
        <v>#DIV/0!</v>
      </c>
      <c r="J11" t="s">
        <v>42</v>
      </c>
      <c r="K11" s="14">
        <v>8</v>
      </c>
      <c r="L11" s="1" t="s">
        <v>7</v>
      </c>
      <c r="M11" s="14">
        <v>35</v>
      </c>
      <c r="N11" s="13">
        <f t="shared" si="0"/>
        <v>4.375</v>
      </c>
      <c r="O11" s="13"/>
    </row>
    <row r="12" spans="1:15" ht="12.75">
      <c r="A12" s="7">
        <v>3500</v>
      </c>
      <c r="B12" s="3">
        <f t="shared" si="1"/>
        <v>19.032717915164977</v>
      </c>
      <c r="C12" s="3">
        <f t="shared" si="2"/>
        <v>31.843201127295263</v>
      </c>
      <c r="D12" s="3">
        <f t="shared" si="3"/>
        <v>44.47939205082511</v>
      </c>
      <c r="E12" s="3">
        <f t="shared" si="4"/>
        <v>56.61013533741378</v>
      </c>
      <c r="F12" s="3" t="e">
        <f t="shared" si="5"/>
        <v>#DIV/0!</v>
      </c>
      <c r="G12" s="3" t="e">
        <f t="shared" si="6"/>
        <v>#DIV/0!</v>
      </c>
      <c r="K12" s="11"/>
      <c r="L12" s="1"/>
      <c r="M12" s="12"/>
      <c r="N12" s="13"/>
      <c r="O12" s="13"/>
    </row>
    <row r="13" spans="1:7" ht="12.75">
      <c r="A13" s="7">
        <v>4000</v>
      </c>
      <c r="B13" s="3">
        <f t="shared" si="1"/>
        <v>21.751677617331406</v>
      </c>
      <c r="C13" s="3">
        <f t="shared" si="2"/>
        <v>36.39222985976602</v>
      </c>
      <c r="D13" s="3">
        <f t="shared" si="3"/>
        <v>50.833590915228704</v>
      </c>
      <c r="E13" s="3">
        <f t="shared" si="4"/>
        <v>64.69729752847289</v>
      </c>
      <c r="F13" s="3" t="e">
        <f t="shared" si="5"/>
        <v>#DIV/0!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24.470637319497833</v>
      </c>
      <c r="C14" s="3">
        <f t="shared" si="2"/>
        <v>40.941258592236764</v>
      </c>
      <c r="D14" s="3">
        <f t="shared" si="3"/>
        <v>57.18778977963229</v>
      </c>
      <c r="E14" s="3">
        <f t="shared" si="4"/>
        <v>72.78445971953202</v>
      </c>
      <c r="F14" s="3" t="e">
        <f t="shared" si="5"/>
        <v>#DIV/0!</v>
      </c>
      <c r="G14" s="3" t="e">
        <f t="shared" si="6"/>
        <v>#DIV/0!</v>
      </c>
      <c r="K14" s="11"/>
      <c r="L14" s="1"/>
      <c r="M14" s="12"/>
      <c r="N14" s="13"/>
      <c r="O14" s="13"/>
    </row>
    <row r="15" spans="1:14" ht="12.75">
      <c r="A15" s="7">
        <v>5000</v>
      </c>
      <c r="B15" s="3">
        <f t="shared" si="1"/>
        <v>27.18959702166426</v>
      </c>
      <c r="C15" s="3">
        <f t="shared" si="2"/>
        <v>45.49028732470751</v>
      </c>
      <c r="D15" s="3">
        <f t="shared" si="3"/>
        <v>63.54198864403588</v>
      </c>
      <c r="E15" s="3">
        <f t="shared" si="4"/>
        <v>80.87162191059112</v>
      </c>
      <c r="F15" s="3" t="e">
        <f t="shared" si="5"/>
        <v>#DIV/0!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29.90855672383068</v>
      </c>
      <c r="C16" s="3">
        <f t="shared" si="2"/>
        <v>50.03931605717826</v>
      </c>
      <c r="D16" s="3">
        <f t="shared" si="3"/>
        <v>69.89618750843947</v>
      </c>
      <c r="E16" s="3">
        <f t="shared" si="4"/>
        <v>88.95878410165022</v>
      </c>
      <c r="F16" s="3" t="e">
        <f t="shared" si="5"/>
        <v>#DIV/0!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32.6275164259971</v>
      </c>
      <c r="C17" s="3">
        <f t="shared" si="2"/>
        <v>54.58834478964902</v>
      </c>
      <c r="D17" s="3">
        <f t="shared" si="3"/>
        <v>76.25038637284307</v>
      </c>
      <c r="E17" s="3">
        <f t="shared" si="4"/>
        <v>97.04594629270936</v>
      </c>
      <c r="F17" s="3" t="e">
        <f t="shared" si="5"/>
        <v>#DIV/0!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35.34647612816352</v>
      </c>
      <c r="C18" s="3">
        <f t="shared" si="2"/>
        <v>59.13737352211977</v>
      </c>
      <c r="D18" s="3">
        <f t="shared" si="3"/>
        <v>82.60458523724665</v>
      </c>
      <c r="E18" s="3">
        <f t="shared" si="4"/>
        <v>105.13310848376847</v>
      </c>
      <c r="F18" s="3" t="e">
        <f t="shared" si="5"/>
        <v>#DIV/0!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38.06543583032995</v>
      </c>
      <c r="C19" s="3">
        <f t="shared" si="2"/>
        <v>63.686402254590526</v>
      </c>
      <c r="D19" s="3">
        <f t="shared" si="3"/>
        <v>88.95878410165022</v>
      </c>
      <c r="E19" s="3">
        <f t="shared" si="4"/>
        <v>113.22027067482756</v>
      </c>
      <c r="F19" s="3" t="e">
        <f t="shared" si="5"/>
        <v>#DIV/0!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40.78439553249639</v>
      </c>
      <c r="C20" s="3">
        <f t="shared" si="2"/>
        <v>68.23543098706128</v>
      </c>
      <c r="D20" s="3">
        <f t="shared" si="3"/>
        <v>95.31298296605382</v>
      </c>
      <c r="E20" s="3">
        <f t="shared" si="4"/>
        <v>121.3074328658867</v>
      </c>
      <c r="F20" s="3" t="e">
        <f t="shared" si="5"/>
        <v>#DIV/0!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43.50335523466281</v>
      </c>
      <c r="C21" s="3">
        <f t="shared" si="2"/>
        <v>72.78445971953204</v>
      </c>
      <c r="D21" s="3">
        <f t="shared" si="3"/>
        <v>101.66718183045741</v>
      </c>
      <c r="E21" s="3">
        <f t="shared" si="4"/>
        <v>129.39459505694578</v>
      </c>
      <c r="F21" s="3" t="e">
        <f t="shared" si="5"/>
        <v>#DIV/0!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15"/>
      <c r="B24" s="3"/>
      <c r="C24" s="3"/>
      <c r="D24" s="3"/>
      <c r="E24" s="3"/>
      <c r="F24" s="3"/>
      <c r="G24" s="3"/>
      <c r="O24" s="4"/>
      <c r="P24" s="4"/>
      <c r="Q24" s="4"/>
    </row>
    <row r="25" spans="1:17" ht="12.75">
      <c r="A25" s="38" t="s">
        <v>10</v>
      </c>
      <c r="B25" s="3"/>
      <c r="C25" s="19" t="s">
        <v>11</v>
      </c>
      <c r="D25" s="3"/>
      <c r="E25" s="3"/>
      <c r="F25" s="3"/>
      <c r="G25" s="3"/>
      <c r="O25" s="4"/>
      <c r="P25" s="4"/>
      <c r="Q25" s="4"/>
    </row>
    <row r="26" spans="1:17" ht="12.75">
      <c r="A26" s="22">
        <f aca="true" t="shared" si="7" ref="A26:A40">A7</f>
        <v>1000</v>
      </c>
      <c r="B26" s="24">
        <f aca="true" t="shared" si="8" ref="B26:E40">SUM(B7*1.609)</f>
        <v>8.749612321571558</v>
      </c>
      <c r="C26" s="24">
        <f t="shared" si="8"/>
        <v>14.63877446109088</v>
      </c>
      <c r="D26" s="24">
        <f t="shared" si="8"/>
        <v>20.447811945650745</v>
      </c>
      <c r="E26" s="24">
        <f t="shared" si="8"/>
        <v>26.02448793082822</v>
      </c>
      <c r="O26" s="4"/>
      <c r="P26" s="4"/>
      <c r="Q26" s="4"/>
    </row>
    <row r="27" spans="1:5" ht="12.75">
      <c r="A27" s="22">
        <f t="shared" si="7"/>
        <v>1500</v>
      </c>
      <c r="B27" s="24">
        <f t="shared" si="8"/>
        <v>13.124418482357333</v>
      </c>
      <c r="C27" s="24">
        <f t="shared" si="8"/>
        <v>21.95816169163632</v>
      </c>
      <c r="D27" s="24">
        <f t="shared" si="8"/>
        <v>30.671717918476123</v>
      </c>
      <c r="E27" s="24">
        <f t="shared" si="8"/>
        <v>39.03673189624234</v>
      </c>
    </row>
    <row r="28" spans="1:5" ht="12.75">
      <c r="A28" s="22">
        <f t="shared" si="7"/>
        <v>2000</v>
      </c>
      <c r="B28" s="24">
        <f t="shared" si="8"/>
        <v>17.499224643143116</v>
      </c>
      <c r="C28" s="24">
        <f t="shared" si="8"/>
        <v>29.27754892218176</v>
      </c>
      <c r="D28" s="24">
        <f t="shared" si="8"/>
        <v>40.89562389130149</v>
      </c>
      <c r="E28" s="24">
        <f t="shared" si="8"/>
        <v>52.04897586165644</v>
      </c>
    </row>
    <row r="29" spans="1:5" ht="12.75">
      <c r="A29" s="22">
        <f t="shared" si="7"/>
        <v>2500</v>
      </c>
      <c r="B29" s="24">
        <f t="shared" si="8"/>
        <v>21.874030803928896</v>
      </c>
      <c r="C29" s="24">
        <f t="shared" si="8"/>
        <v>36.59693615272719</v>
      </c>
      <c r="D29" s="24">
        <f t="shared" si="8"/>
        <v>51.11952986412687</v>
      </c>
      <c r="E29" s="24">
        <f t="shared" si="8"/>
        <v>65.06121982707056</v>
      </c>
    </row>
    <row r="30" spans="1:5" ht="12.75">
      <c r="A30" s="22">
        <f t="shared" si="7"/>
        <v>3000</v>
      </c>
      <c r="B30" s="24">
        <f t="shared" si="8"/>
        <v>26.248836964714666</v>
      </c>
      <c r="C30" s="24">
        <f t="shared" si="8"/>
        <v>43.91632338327264</v>
      </c>
      <c r="D30" s="24">
        <f t="shared" si="8"/>
        <v>61.343435836952246</v>
      </c>
      <c r="E30" s="24">
        <f t="shared" si="8"/>
        <v>78.07346379248467</v>
      </c>
    </row>
    <row r="31" spans="1:5" ht="12.75">
      <c r="A31" s="22">
        <f t="shared" si="7"/>
        <v>3500</v>
      </c>
      <c r="B31" s="24">
        <f t="shared" si="8"/>
        <v>30.623643125500447</v>
      </c>
      <c r="C31" s="24">
        <f t="shared" si="8"/>
        <v>51.23571061381808</v>
      </c>
      <c r="D31" s="24">
        <f t="shared" si="8"/>
        <v>71.5673418097776</v>
      </c>
      <c r="E31" s="24">
        <f t="shared" si="8"/>
        <v>91.08570775789877</v>
      </c>
    </row>
    <row r="32" spans="1:5" ht="12.75">
      <c r="A32" s="22">
        <f t="shared" si="7"/>
        <v>4000</v>
      </c>
      <c r="B32" s="24">
        <f t="shared" si="8"/>
        <v>34.99844928628623</v>
      </c>
      <c r="C32" s="24">
        <f t="shared" si="8"/>
        <v>58.55509784436352</v>
      </c>
      <c r="D32" s="24">
        <f t="shared" si="8"/>
        <v>81.79124778260298</v>
      </c>
      <c r="E32" s="24">
        <f t="shared" si="8"/>
        <v>104.09795172331287</v>
      </c>
    </row>
    <row r="33" spans="1:5" ht="12.75">
      <c r="A33" s="22">
        <f t="shared" si="7"/>
        <v>4500</v>
      </c>
      <c r="B33" s="24">
        <f t="shared" si="8"/>
        <v>39.37325544707201</v>
      </c>
      <c r="C33" s="24">
        <f t="shared" si="8"/>
        <v>65.87448507490895</v>
      </c>
      <c r="D33" s="24">
        <f t="shared" si="8"/>
        <v>92.01515375542836</v>
      </c>
      <c r="E33" s="24">
        <f t="shared" si="8"/>
        <v>117.11019568872702</v>
      </c>
    </row>
    <row r="34" spans="1:5" ht="12.75">
      <c r="A34" s="22">
        <f t="shared" si="7"/>
        <v>5000</v>
      </c>
      <c r="B34" s="24">
        <f t="shared" si="8"/>
        <v>43.74806160785779</v>
      </c>
      <c r="C34" s="24">
        <f t="shared" si="8"/>
        <v>73.19387230545438</v>
      </c>
      <c r="D34" s="24">
        <f t="shared" si="8"/>
        <v>102.23905972825374</v>
      </c>
      <c r="E34" s="24">
        <f t="shared" si="8"/>
        <v>130.12243965414112</v>
      </c>
    </row>
    <row r="35" spans="1:5" ht="12.75">
      <c r="A35" s="22">
        <f t="shared" si="7"/>
        <v>5500</v>
      </c>
      <c r="B35" s="24">
        <f t="shared" si="8"/>
        <v>48.122867768643566</v>
      </c>
      <c r="C35" s="24">
        <f t="shared" si="8"/>
        <v>80.51325953599982</v>
      </c>
      <c r="D35" s="24">
        <f t="shared" si="8"/>
        <v>112.4629657010791</v>
      </c>
      <c r="E35" s="24">
        <f t="shared" si="8"/>
        <v>143.1346836195552</v>
      </c>
    </row>
    <row r="36" spans="1:5" ht="12.75">
      <c r="A36" s="22">
        <f t="shared" si="7"/>
        <v>6000</v>
      </c>
      <c r="B36" s="24">
        <f t="shared" si="8"/>
        <v>52.49767392942933</v>
      </c>
      <c r="C36" s="24">
        <f t="shared" si="8"/>
        <v>87.83264676654528</v>
      </c>
      <c r="D36" s="24">
        <f t="shared" si="8"/>
        <v>122.68687167390449</v>
      </c>
      <c r="E36" s="24">
        <f t="shared" si="8"/>
        <v>156.14692758496935</v>
      </c>
    </row>
    <row r="37" spans="1:5" ht="12.75">
      <c r="A37" s="22">
        <f t="shared" si="7"/>
        <v>6500</v>
      </c>
      <c r="B37" s="24">
        <f t="shared" si="8"/>
        <v>56.872480090215106</v>
      </c>
      <c r="C37" s="24">
        <f t="shared" si="8"/>
        <v>95.15203399709071</v>
      </c>
      <c r="D37" s="24">
        <f t="shared" si="8"/>
        <v>132.91077764672985</v>
      </c>
      <c r="E37" s="24">
        <f t="shared" si="8"/>
        <v>169.15917155038346</v>
      </c>
    </row>
    <row r="38" spans="1:5" ht="12.75">
      <c r="A38" s="22">
        <f t="shared" si="7"/>
        <v>7000</v>
      </c>
      <c r="B38" s="24">
        <f t="shared" si="8"/>
        <v>61.247286251000894</v>
      </c>
      <c r="C38" s="24">
        <f t="shared" si="8"/>
        <v>102.47142122763616</v>
      </c>
      <c r="D38" s="24">
        <f t="shared" si="8"/>
        <v>143.1346836195552</v>
      </c>
      <c r="E38" s="24">
        <f t="shared" si="8"/>
        <v>182.17141551579755</v>
      </c>
    </row>
    <row r="39" spans="1:5" ht="12.75">
      <c r="A39" s="22">
        <f t="shared" si="7"/>
        <v>7500</v>
      </c>
      <c r="B39" s="24">
        <f t="shared" si="8"/>
        <v>65.6220924117867</v>
      </c>
      <c r="C39" s="24">
        <f t="shared" si="8"/>
        <v>109.7908084581816</v>
      </c>
      <c r="D39" s="24">
        <f t="shared" si="8"/>
        <v>153.3585895923806</v>
      </c>
      <c r="E39" s="24">
        <f t="shared" si="8"/>
        <v>195.1836594812117</v>
      </c>
    </row>
    <row r="40" spans="1:8" ht="12.75">
      <c r="A40" s="23">
        <f t="shared" si="7"/>
        <v>8000</v>
      </c>
      <c r="B40" s="24">
        <f t="shared" si="8"/>
        <v>69.99689857257246</v>
      </c>
      <c r="C40" s="24">
        <f t="shared" si="8"/>
        <v>117.11019568872705</v>
      </c>
      <c r="D40" s="24">
        <f t="shared" si="8"/>
        <v>163.58249556520596</v>
      </c>
      <c r="E40" s="24">
        <f t="shared" si="8"/>
        <v>208.19590344662575</v>
      </c>
      <c r="F40" s="27"/>
      <c r="G40" s="27"/>
      <c r="H40" s="28"/>
    </row>
    <row r="41" spans="1:7" ht="12.75">
      <c r="A41" s="17"/>
      <c r="B41" s="17" t="s">
        <v>0</v>
      </c>
      <c r="C41" s="17" t="s">
        <v>1</v>
      </c>
      <c r="D41" s="17" t="s">
        <v>43</v>
      </c>
      <c r="E41" s="19" t="s">
        <v>44</v>
      </c>
      <c r="F41" s="10"/>
      <c r="G41" s="10"/>
    </row>
    <row r="42" ht="12.75">
      <c r="E42" s="16"/>
    </row>
    <row r="43" spans="5:7" ht="12.75"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 topLeftCell="A1">
      <selection activeCell="F52" sqref="F52"/>
    </sheetView>
  </sheetViews>
  <sheetFormatPr defaultColWidth="9.140625" defaultRowHeight="12.75"/>
  <cols>
    <col min="1" max="1" width="16.140625" style="0" customWidth="1"/>
    <col min="2" max="2" width="12.7109375" style="0" customWidth="1"/>
    <col min="3" max="7" width="8.8515625" style="0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34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19</v>
      </c>
      <c r="L6" s="1" t="s">
        <v>7</v>
      </c>
      <c r="M6" s="12">
        <v>32</v>
      </c>
      <c r="N6" s="13">
        <f aca="true" t="shared" si="0" ref="N6:N13">M6/K6</f>
        <v>1.6842105263157894</v>
      </c>
      <c r="O6" s="1"/>
    </row>
    <row r="7" spans="1:15" ht="12.75">
      <c r="A7" s="7">
        <v>1000</v>
      </c>
      <c r="B7" s="3">
        <f aca="true" t="shared" si="1" ref="B7:B23">$A7/O$7*$N$23/12/5280*60</f>
        <v>6.112248278544933</v>
      </c>
      <c r="C7" s="3">
        <f aca="true" t="shared" si="2" ref="C7:C23">$A7/O$8*$N$23/12/5280*60</f>
        <v>8.25153517603566</v>
      </c>
      <c r="D7" s="3">
        <f aca="true" t="shared" si="3" ref="D7:D23">$A7/O$9*$N$23/12/5280*60</f>
        <v>11.246536832522676</v>
      </c>
      <c r="E7" s="3">
        <f aca="true" t="shared" si="4" ref="E7:E23">$A7/O$10*$N$23/12/5280*60</f>
        <v>13.202456281657055</v>
      </c>
      <c r="F7" s="3">
        <f aca="true" t="shared" si="5" ref="F7:F23">$A7/O$11*$N$23/12/5280*60</f>
        <v>15.193302863811688</v>
      </c>
      <c r="G7" s="3">
        <f aca="true" t="shared" si="6" ref="G7:G23">$A7/O$12*$N$23/12/5280*60</f>
        <v>17.22059514998746</v>
      </c>
      <c r="J7" t="s">
        <v>0</v>
      </c>
      <c r="K7" s="11">
        <v>15</v>
      </c>
      <c r="L7" s="1" t="s">
        <v>7</v>
      </c>
      <c r="M7" s="12">
        <v>36</v>
      </c>
      <c r="N7" s="13">
        <f t="shared" si="0"/>
        <v>2.4</v>
      </c>
      <c r="O7" s="13">
        <f aca="true" t="shared" si="7" ref="O7:O12">$N$6*N7*$M$13/$K$13</f>
        <v>11.758851674641146</v>
      </c>
    </row>
    <row r="8" spans="1:15" ht="12.75">
      <c r="A8" s="7">
        <v>1500</v>
      </c>
      <c r="B8" s="3">
        <f t="shared" si="1"/>
        <v>9.1683724178174</v>
      </c>
      <c r="C8" s="3">
        <f t="shared" si="2"/>
        <v>12.37730276405349</v>
      </c>
      <c r="D8" s="3">
        <f t="shared" si="3"/>
        <v>16.86980524878401</v>
      </c>
      <c r="E8" s="3">
        <f t="shared" si="4"/>
        <v>19.803684422485585</v>
      </c>
      <c r="F8" s="3">
        <f t="shared" si="5"/>
        <v>22.78995429571753</v>
      </c>
      <c r="G8" s="3">
        <f t="shared" si="6"/>
        <v>25.83089272498119</v>
      </c>
      <c r="J8" t="s">
        <v>1</v>
      </c>
      <c r="K8" s="11">
        <v>18</v>
      </c>
      <c r="L8" s="1" t="s">
        <v>7</v>
      </c>
      <c r="M8" s="12">
        <v>32</v>
      </c>
      <c r="N8" s="13">
        <f t="shared" si="0"/>
        <v>1.7777777777777777</v>
      </c>
      <c r="O8" s="13">
        <f t="shared" si="7"/>
        <v>8.710260499734183</v>
      </c>
    </row>
    <row r="9" spans="1:15" ht="12.75">
      <c r="A9" s="7">
        <v>2000</v>
      </c>
      <c r="B9" s="3">
        <f t="shared" si="1"/>
        <v>12.224496557089866</v>
      </c>
      <c r="C9" s="3">
        <f t="shared" si="2"/>
        <v>16.50307035207132</v>
      </c>
      <c r="D9" s="3">
        <f t="shared" si="3"/>
        <v>22.49307366504535</v>
      </c>
      <c r="E9" s="3">
        <f t="shared" si="4"/>
        <v>26.40491256331411</v>
      </c>
      <c r="F9" s="3">
        <f t="shared" si="5"/>
        <v>30.386605727623376</v>
      </c>
      <c r="G9" s="3">
        <f t="shared" si="6"/>
        <v>34.44119029997492</v>
      </c>
      <c r="J9" t="s">
        <v>2</v>
      </c>
      <c r="K9" s="11">
        <v>23</v>
      </c>
      <c r="L9" s="1" t="s">
        <v>7</v>
      </c>
      <c r="M9" s="12">
        <v>30</v>
      </c>
      <c r="N9" s="13">
        <f t="shared" si="0"/>
        <v>1.3043478260869565</v>
      </c>
      <c r="O9" s="13">
        <f t="shared" si="7"/>
        <v>6.390680257957146</v>
      </c>
    </row>
    <row r="10" spans="1:15" ht="12.75">
      <c r="A10" s="7">
        <v>2500</v>
      </c>
      <c r="B10" s="3">
        <f t="shared" si="1"/>
        <v>15.280620696362334</v>
      </c>
      <c r="C10" s="3">
        <f t="shared" si="2"/>
        <v>20.62883794008915</v>
      </c>
      <c r="D10" s="3">
        <f t="shared" si="3"/>
        <v>28.11634208130669</v>
      </c>
      <c r="E10" s="3">
        <f t="shared" si="4"/>
        <v>33.00614070414264</v>
      </c>
      <c r="F10" s="3">
        <f t="shared" si="5"/>
        <v>37.983257159529224</v>
      </c>
      <c r="G10" s="3">
        <f t="shared" si="6"/>
        <v>43.05148787496866</v>
      </c>
      <c r="J10" t="s">
        <v>3</v>
      </c>
      <c r="K10" s="11">
        <v>27</v>
      </c>
      <c r="L10" s="1" t="s">
        <v>7</v>
      </c>
      <c r="M10" s="12">
        <v>30</v>
      </c>
      <c r="N10" s="13">
        <f t="shared" si="0"/>
        <v>1.1111111111111112</v>
      </c>
      <c r="O10" s="13">
        <f t="shared" si="7"/>
        <v>5.443912812333864</v>
      </c>
    </row>
    <row r="11" spans="1:15" ht="12.75">
      <c r="A11" s="7">
        <v>3000</v>
      </c>
      <c r="B11" s="3">
        <f t="shared" si="1"/>
        <v>18.3367448356348</v>
      </c>
      <c r="C11" s="3">
        <f t="shared" si="2"/>
        <v>24.75460552810698</v>
      </c>
      <c r="D11" s="3">
        <f t="shared" si="3"/>
        <v>33.73961049756802</v>
      </c>
      <c r="E11" s="3">
        <f t="shared" si="4"/>
        <v>39.60736884497117</v>
      </c>
      <c r="F11" s="3">
        <f t="shared" si="5"/>
        <v>45.57990859143506</v>
      </c>
      <c r="G11" s="3">
        <f t="shared" si="6"/>
        <v>51.66178544996238</v>
      </c>
      <c r="J11" t="s">
        <v>4</v>
      </c>
      <c r="K11" s="11">
        <v>29</v>
      </c>
      <c r="L11" s="1" t="s">
        <v>7</v>
      </c>
      <c r="M11" s="12">
        <v>28</v>
      </c>
      <c r="N11" s="13">
        <f t="shared" si="0"/>
        <v>0.9655172413793104</v>
      </c>
      <c r="O11" s="13">
        <f t="shared" si="7"/>
        <v>4.730572512786669</v>
      </c>
    </row>
    <row r="12" spans="1:15" ht="12.75">
      <c r="A12" s="7">
        <v>3500</v>
      </c>
      <c r="B12" s="3">
        <f t="shared" si="1"/>
        <v>21.392868974907266</v>
      </c>
      <c r="C12" s="3">
        <f t="shared" si="2"/>
        <v>28.88037311612481</v>
      </c>
      <c r="D12" s="3">
        <f t="shared" si="3"/>
        <v>39.36287891382936</v>
      </c>
      <c r="E12" s="3">
        <f t="shared" si="4"/>
        <v>46.208596985799694</v>
      </c>
      <c r="F12" s="3">
        <f t="shared" si="5"/>
        <v>53.176560023340905</v>
      </c>
      <c r="G12" s="3">
        <f t="shared" si="6"/>
        <v>60.27208302495612</v>
      </c>
      <c r="J12" t="s">
        <v>6</v>
      </c>
      <c r="K12" s="11">
        <v>27</v>
      </c>
      <c r="L12" s="1" t="s">
        <v>7</v>
      </c>
      <c r="M12" s="12">
        <v>23</v>
      </c>
      <c r="N12" s="13">
        <f t="shared" si="0"/>
        <v>0.8518518518518519</v>
      </c>
      <c r="O12" s="13">
        <f t="shared" si="7"/>
        <v>4.173666489455963</v>
      </c>
    </row>
    <row r="13" spans="1:14" ht="12.75">
      <c r="A13" s="7">
        <v>4000</v>
      </c>
      <c r="B13" s="3">
        <f t="shared" si="1"/>
        <v>24.448993114179732</v>
      </c>
      <c r="C13" s="3">
        <f t="shared" si="2"/>
        <v>33.00614070414264</v>
      </c>
      <c r="D13" s="3">
        <f t="shared" si="3"/>
        <v>44.9861473300907</v>
      </c>
      <c r="E13" s="3">
        <f t="shared" si="4"/>
        <v>52.80982512662822</v>
      </c>
      <c r="F13" s="3">
        <f t="shared" si="5"/>
        <v>60.77321145524675</v>
      </c>
      <c r="G13" s="3">
        <f t="shared" si="6"/>
        <v>68.88238059994984</v>
      </c>
      <c r="J13" t="s">
        <v>42</v>
      </c>
      <c r="K13" s="14">
        <v>11</v>
      </c>
      <c r="L13" s="1" t="s">
        <v>7</v>
      </c>
      <c r="M13" s="14">
        <v>32</v>
      </c>
      <c r="N13" s="13">
        <f t="shared" si="0"/>
        <v>2.909090909090909</v>
      </c>
    </row>
    <row r="14" spans="1:15" ht="12.75">
      <c r="A14" s="7">
        <v>4500</v>
      </c>
      <c r="B14" s="3">
        <f t="shared" si="1"/>
        <v>27.505117253452198</v>
      </c>
      <c r="C14" s="3">
        <f t="shared" si="2"/>
        <v>37.13190829216047</v>
      </c>
      <c r="D14" s="3">
        <f t="shared" si="3"/>
        <v>50.609415746352035</v>
      </c>
      <c r="E14" s="3">
        <f t="shared" si="4"/>
        <v>59.411053267456744</v>
      </c>
      <c r="F14" s="3">
        <f t="shared" si="5"/>
        <v>68.3698628871526</v>
      </c>
      <c r="G14" s="3">
        <f t="shared" si="6"/>
        <v>77.49267817494358</v>
      </c>
      <c r="K14" s="11"/>
      <c r="L14" s="1"/>
      <c r="M14" s="12"/>
      <c r="N14" s="13"/>
      <c r="O14" s="13"/>
    </row>
    <row r="15" spans="1:7" ht="12.75">
      <c r="A15" s="7">
        <v>5000</v>
      </c>
      <c r="B15" s="3">
        <f t="shared" si="1"/>
        <v>30.561241392724668</v>
      </c>
      <c r="C15" s="3">
        <f t="shared" si="2"/>
        <v>41.2576758801783</v>
      </c>
      <c r="D15" s="3">
        <f t="shared" si="3"/>
        <v>56.23268416261338</v>
      </c>
      <c r="E15" s="3">
        <f t="shared" si="4"/>
        <v>66.01228140828528</v>
      </c>
      <c r="F15" s="3">
        <f t="shared" si="5"/>
        <v>75.96651431905845</v>
      </c>
      <c r="G15" s="3">
        <f t="shared" si="6"/>
        <v>86.10297574993731</v>
      </c>
    </row>
    <row r="16" spans="1:15" ht="12.75">
      <c r="A16" s="7">
        <v>5500</v>
      </c>
      <c r="B16" s="3">
        <f t="shared" si="1"/>
        <v>33.61736553199713</v>
      </c>
      <c r="C16" s="3">
        <f t="shared" si="2"/>
        <v>45.38344346819613</v>
      </c>
      <c r="D16" s="3">
        <f t="shared" si="3"/>
        <v>61.8559525788747</v>
      </c>
      <c r="E16" s="3">
        <f t="shared" si="4"/>
        <v>72.6135095491138</v>
      </c>
      <c r="F16" s="3">
        <f t="shared" si="5"/>
        <v>83.56316575096427</v>
      </c>
      <c r="G16" s="3">
        <f t="shared" si="6"/>
        <v>94.71327332493104</v>
      </c>
      <c r="O16" s="13"/>
    </row>
    <row r="17" spans="1:14" ht="12.75">
      <c r="A17" s="7">
        <v>6000</v>
      </c>
      <c r="B17" s="3">
        <f t="shared" si="1"/>
        <v>36.6734896712696</v>
      </c>
      <c r="C17" s="3">
        <f t="shared" si="2"/>
        <v>49.50921105621396</v>
      </c>
      <c r="D17" s="3">
        <f t="shared" si="3"/>
        <v>67.47922099513605</v>
      </c>
      <c r="E17" s="3">
        <f t="shared" si="4"/>
        <v>79.21473768994234</v>
      </c>
      <c r="F17" s="3">
        <f t="shared" si="5"/>
        <v>91.15981718287011</v>
      </c>
      <c r="G17" s="3">
        <f t="shared" si="6"/>
        <v>103.32357089992476</v>
      </c>
      <c r="J17" s="53" t="s">
        <v>13</v>
      </c>
      <c r="K17" s="54"/>
      <c r="L17" s="54"/>
      <c r="M17" s="54"/>
      <c r="N17" s="54"/>
    </row>
    <row r="18" spans="1:15" ht="12.75">
      <c r="A18" s="7">
        <v>6500</v>
      </c>
      <c r="B18" s="3">
        <f t="shared" si="1"/>
        <v>39.72961381054206</v>
      </c>
      <c r="C18" s="3">
        <f t="shared" si="2"/>
        <v>53.63497864423178</v>
      </c>
      <c r="D18" s="3">
        <f t="shared" si="3"/>
        <v>73.10248941139739</v>
      </c>
      <c r="E18" s="3">
        <f t="shared" si="4"/>
        <v>85.81596583077085</v>
      </c>
      <c r="F18" s="3">
        <f t="shared" si="5"/>
        <v>98.75646861477598</v>
      </c>
      <c r="G18" s="3">
        <f t="shared" si="6"/>
        <v>111.9338684749185</v>
      </c>
      <c r="J18" s="4" t="s">
        <v>14</v>
      </c>
      <c r="K18" s="4"/>
      <c r="M18" s="4"/>
      <c r="N18" s="7">
        <v>160</v>
      </c>
      <c r="O18" s="13"/>
    </row>
    <row r="19" spans="1:15" ht="12.75">
      <c r="A19" s="7">
        <v>7000</v>
      </c>
      <c r="B19" s="3">
        <f t="shared" si="1"/>
        <v>42.78573794981453</v>
      </c>
      <c r="C19" s="3">
        <f t="shared" si="2"/>
        <v>57.76074623224962</v>
      </c>
      <c r="D19" s="3">
        <f t="shared" si="3"/>
        <v>78.72575782765873</v>
      </c>
      <c r="E19" s="3">
        <f t="shared" si="4"/>
        <v>92.41719397159939</v>
      </c>
      <c r="F19" s="3">
        <f t="shared" si="5"/>
        <v>106.35312004668181</v>
      </c>
      <c r="G19" s="3">
        <f t="shared" si="6"/>
        <v>120.54416604991223</v>
      </c>
      <c r="J19" s="4" t="s">
        <v>38</v>
      </c>
      <c r="N19" s="7">
        <v>60</v>
      </c>
      <c r="O19" s="1"/>
    </row>
    <row r="20" spans="1:15" ht="12.75">
      <c r="A20" s="7">
        <v>7500</v>
      </c>
      <c r="B20" s="3">
        <f t="shared" si="1"/>
        <v>45.841862089086995</v>
      </c>
      <c r="C20" s="3">
        <f t="shared" si="2"/>
        <v>61.886513820267446</v>
      </c>
      <c r="D20" s="3">
        <f t="shared" si="3"/>
        <v>84.34902624392006</v>
      </c>
      <c r="E20" s="3">
        <f t="shared" si="4"/>
        <v>99.01842211242791</v>
      </c>
      <c r="F20" s="3">
        <f t="shared" si="5"/>
        <v>113.94977147858769</v>
      </c>
      <c r="G20" s="3">
        <f t="shared" si="6"/>
        <v>129.154463624906</v>
      </c>
      <c r="J20" t="s">
        <v>15</v>
      </c>
      <c r="N20" s="7">
        <v>17</v>
      </c>
      <c r="O20" s="1"/>
    </row>
    <row r="21" spans="1:7" ht="12.75">
      <c r="A21" s="7">
        <v>8000</v>
      </c>
      <c r="B21" s="3">
        <f t="shared" si="1"/>
        <v>48.897986228359464</v>
      </c>
      <c r="C21" s="3">
        <f t="shared" si="2"/>
        <v>66.01228140828528</v>
      </c>
      <c r="D21" s="3">
        <f t="shared" si="3"/>
        <v>89.9722946601814</v>
      </c>
      <c r="E21" s="3">
        <f t="shared" si="4"/>
        <v>105.61965025325644</v>
      </c>
      <c r="F21" s="3">
        <f t="shared" si="5"/>
        <v>121.5464229104935</v>
      </c>
      <c r="G21" s="3">
        <f t="shared" si="6"/>
        <v>137.76476119989968</v>
      </c>
    </row>
    <row r="22" spans="1:14" ht="12.75">
      <c r="A22" s="7">
        <v>8500</v>
      </c>
      <c r="B22" s="3">
        <f t="shared" si="1"/>
        <v>51.954110367631934</v>
      </c>
      <c r="C22" s="3">
        <f t="shared" si="2"/>
        <v>70.1380489963031</v>
      </c>
      <c r="D22" s="3">
        <f t="shared" si="3"/>
        <v>95.59556307644274</v>
      </c>
      <c r="E22" s="3">
        <f t="shared" si="4"/>
        <v>112.22087839408496</v>
      </c>
      <c r="F22" s="3">
        <f t="shared" si="5"/>
        <v>129.14307434239933</v>
      </c>
      <c r="G22" s="3">
        <f t="shared" si="6"/>
        <v>146.37505877489343</v>
      </c>
      <c r="J22" t="s">
        <v>35</v>
      </c>
      <c r="N22" s="6">
        <f>(N20+2*((N18*N19/100/25.4)-0.2))</f>
        <v>24.15905511811024</v>
      </c>
    </row>
    <row r="23" spans="1:14" ht="12.75">
      <c r="A23" s="7">
        <v>9000</v>
      </c>
      <c r="B23" s="3">
        <f t="shared" si="1"/>
        <v>55.010234506904396</v>
      </c>
      <c r="C23" s="3">
        <f t="shared" si="2"/>
        <v>74.26381658432094</v>
      </c>
      <c r="D23" s="3">
        <f t="shared" si="3"/>
        <v>101.21883149270407</v>
      </c>
      <c r="E23" s="3">
        <f t="shared" si="4"/>
        <v>118.82210653491349</v>
      </c>
      <c r="F23" s="3">
        <f t="shared" si="5"/>
        <v>136.7397257743052</v>
      </c>
      <c r="G23" s="3">
        <f t="shared" si="6"/>
        <v>154.98535634988716</v>
      </c>
      <c r="J23" t="s">
        <v>36</v>
      </c>
      <c r="N23" s="6">
        <f>N22*PI()</f>
        <v>75.89791007672602</v>
      </c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7" ht="12.75">
      <c r="A28" s="22">
        <f aca="true" t="shared" si="8" ref="A28:A42">A7</f>
        <v>1000</v>
      </c>
      <c r="B28" s="24">
        <f aca="true" t="shared" si="9" ref="B28:G44">SUM(B7*1.605)</f>
        <v>9.810158487064617</v>
      </c>
      <c r="C28" s="24">
        <f t="shared" si="9"/>
        <v>13.243713957537233</v>
      </c>
      <c r="D28" s="24">
        <f t="shared" si="9"/>
        <v>18.050691616198893</v>
      </c>
      <c r="E28" s="24">
        <f t="shared" si="9"/>
        <v>21.189942332059573</v>
      </c>
      <c r="F28" s="24">
        <f t="shared" si="9"/>
        <v>24.385251096417758</v>
      </c>
      <c r="G28" s="24">
        <f t="shared" si="9"/>
        <v>27.639055215729872</v>
      </c>
    </row>
    <row r="29" spans="1:7" ht="12.75">
      <c r="A29" s="22">
        <f t="shared" si="8"/>
        <v>1500</v>
      </c>
      <c r="B29" s="24">
        <f t="shared" si="9"/>
        <v>14.715237730596927</v>
      </c>
      <c r="C29" s="24">
        <f t="shared" si="9"/>
        <v>19.86557093630585</v>
      </c>
      <c r="D29" s="24">
        <f t="shared" si="9"/>
        <v>27.076037424298338</v>
      </c>
      <c r="E29" s="24">
        <f t="shared" si="9"/>
        <v>31.784913498089363</v>
      </c>
      <c r="F29" s="24">
        <f t="shared" si="9"/>
        <v>36.577876644626635</v>
      </c>
      <c r="G29" s="24">
        <f t="shared" si="9"/>
        <v>41.45858282359481</v>
      </c>
    </row>
    <row r="30" spans="1:7" ht="12.75">
      <c r="A30" s="22">
        <f t="shared" si="8"/>
        <v>2000</v>
      </c>
      <c r="B30" s="24">
        <f t="shared" si="9"/>
        <v>19.620316974129235</v>
      </c>
      <c r="C30" s="24">
        <f t="shared" si="9"/>
        <v>26.487427915074466</v>
      </c>
      <c r="D30" s="24">
        <f t="shared" si="9"/>
        <v>36.10138323239779</v>
      </c>
      <c r="E30" s="24">
        <f t="shared" si="9"/>
        <v>42.379884664119146</v>
      </c>
      <c r="F30" s="24">
        <f t="shared" si="9"/>
        <v>48.770502192835515</v>
      </c>
      <c r="G30" s="24">
        <f t="shared" si="9"/>
        <v>55.278110431459744</v>
      </c>
    </row>
    <row r="31" spans="1:7" ht="12.75">
      <c r="A31" s="22">
        <f t="shared" si="8"/>
        <v>2500</v>
      </c>
      <c r="B31" s="24">
        <f t="shared" si="9"/>
        <v>24.525396217661545</v>
      </c>
      <c r="C31" s="24">
        <f t="shared" si="9"/>
        <v>33.10928489384308</v>
      </c>
      <c r="D31" s="24">
        <f t="shared" si="9"/>
        <v>45.12672904049724</v>
      </c>
      <c r="E31" s="24">
        <f t="shared" si="9"/>
        <v>52.97485583014893</v>
      </c>
      <c r="F31" s="24">
        <f t="shared" si="9"/>
        <v>60.9631277410444</v>
      </c>
      <c r="G31" s="24">
        <f t="shared" si="9"/>
        <v>69.09763803932469</v>
      </c>
    </row>
    <row r="32" spans="1:7" ht="12.75">
      <c r="A32" s="22">
        <f t="shared" si="8"/>
        <v>3000</v>
      </c>
      <c r="B32" s="24">
        <f t="shared" si="9"/>
        <v>29.430475461193854</v>
      </c>
      <c r="C32" s="24">
        <f t="shared" si="9"/>
        <v>39.7311418726117</v>
      </c>
      <c r="D32" s="24">
        <f t="shared" si="9"/>
        <v>54.152074848596676</v>
      </c>
      <c r="E32" s="24">
        <f t="shared" si="9"/>
        <v>63.569826996178726</v>
      </c>
      <c r="F32" s="24">
        <f t="shared" si="9"/>
        <v>73.15575328925327</v>
      </c>
      <c r="G32" s="24">
        <f t="shared" si="9"/>
        <v>82.91716564718962</v>
      </c>
    </row>
    <row r="33" spans="1:7" ht="12.75">
      <c r="A33" s="22">
        <f t="shared" si="8"/>
        <v>3500</v>
      </c>
      <c r="B33" s="24">
        <f t="shared" si="9"/>
        <v>34.335554704726164</v>
      </c>
      <c r="C33" s="24">
        <f t="shared" si="9"/>
        <v>46.35299885138032</v>
      </c>
      <c r="D33" s="24">
        <f t="shared" si="9"/>
        <v>63.17742065669613</v>
      </c>
      <c r="E33" s="24">
        <f t="shared" si="9"/>
        <v>74.16479816220851</v>
      </c>
      <c r="F33" s="24">
        <f t="shared" si="9"/>
        <v>85.34837883746215</v>
      </c>
      <c r="G33" s="24">
        <f t="shared" si="9"/>
        <v>96.73669325505456</v>
      </c>
    </row>
    <row r="34" spans="1:7" ht="12.75">
      <c r="A34" s="22">
        <f t="shared" si="8"/>
        <v>4000</v>
      </c>
      <c r="B34" s="24">
        <f t="shared" si="9"/>
        <v>39.24063394825847</v>
      </c>
      <c r="C34" s="24">
        <f t="shared" si="9"/>
        <v>52.97485583014893</v>
      </c>
      <c r="D34" s="24">
        <f t="shared" si="9"/>
        <v>72.20276646479557</v>
      </c>
      <c r="E34" s="24">
        <f t="shared" si="9"/>
        <v>84.75976932823829</v>
      </c>
      <c r="F34" s="24">
        <f t="shared" si="9"/>
        <v>97.54100438567103</v>
      </c>
      <c r="G34" s="24">
        <f t="shared" si="9"/>
        <v>110.55622086291949</v>
      </c>
    </row>
    <row r="35" spans="1:7" ht="12.75">
      <c r="A35" s="22">
        <f t="shared" si="8"/>
        <v>4500</v>
      </c>
      <c r="B35" s="24">
        <f t="shared" si="9"/>
        <v>44.145713191790776</v>
      </c>
      <c r="C35" s="24">
        <f t="shared" si="9"/>
        <v>59.59671280891755</v>
      </c>
      <c r="D35" s="24">
        <f t="shared" si="9"/>
        <v>81.22811227289502</v>
      </c>
      <c r="E35" s="24">
        <f t="shared" si="9"/>
        <v>95.35474049426807</v>
      </c>
      <c r="F35" s="24">
        <f t="shared" si="9"/>
        <v>109.73362993387994</v>
      </c>
      <c r="G35" s="24">
        <f t="shared" si="9"/>
        <v>124.37574847078444</v>
      </c>
    </row>
    <row r="36" spans="1:7" ht="12.75">
      <c r="A36" s="22">
        <f t="shared" si="8"/>
        <v>5000</v>
      </c>
      <c r="B36" s="24">
        <f t="shared" si="9"/>
        <v>49.05079243532309</v>
      </c>
      <c r="C36" s="24">
        <f t="shared" si="9"/>
        <v>66.21856978768616</v>
      </c>
      <c r="D36" s="24">
        <f t="shared" si="9"/>
        <v>90.25345808099448</v>
      </c>
      <c r="E36" s="24">
        <f t="shared" si="9"/>
        <v>105.94971166029787</v>
      </c>
      <c r="F36" s="24">
        <f t="shared" si="9"/>
        <v>121.9262554820888</v>
      </c>
      <c r="G36" s="24">
        <f t="shared" si="9"/>
        <v>138.19527607864939</v>
      </c>
    </row>
    <row r="37" spans="1:7" ht="12.75">
      <c r="A37" s="22">
        <f t="shared" si="8"/>
        <v>5500</v>
      </c>
      <c r="B37" s="24">
        <f t="shared" si="9"/>
        <v>53.955871678855395</v>
      </c>
      <c r="C37" s="24">
        <f t="shared" si="9"/>
        <v>72.84042676645478</v>
      </c>
      <c r="D37" s="24">
        <f t="shared" si="9"/>
        <v>99.2788038890939</v>
      </c>
      <c r="E37" s="24">
        <f t="shared" si="9"/>
        <v>116.54468282632764</v>
      </c>
      <c r="F37" s="24">
        <f t="shared" si="9"/>
        <v>134.11888103029764</v>
      </c>
      <c r="G37" s="24">
        <f t="shared" si="9"/>
        <v>152.0148036865143</v>
      </c>
    </row>
    <row r="38" spans="1:7" ht="12.75">
      <c r="A38" s="22">
        <f t="shared" si="8"/>
        <v>6000</v>
      </c>
      <c r="B38" s="24">
        <f t="shared" si="9"/>
        <v>58.86095092238771</v>
      </c>
      <c r="C38" s="24">
        <f t="shared" si="9"/>
        <v>79.4622837452234</v>
      </c>
      <c r="D38" s="24">
        <f t="shared" si="9"/>
        <v>108.30414969719335</v>
      </c>
      <c r="E38" s="24">
        <f t="shared" si="9"/>
        <v>127.13965399235745</v>
      </c>
      <c r="F38" s="24">
        <f t="shared" si="9"/>
        <v>146.31150657850654</v>
      </c>
      <c r="G38" s="24">
        <f t="shared" si="9"/>
        <v>165.83433129437924</v>
      </c>
    </row>
    <row r="39" spans="1:7" ht="12.75">
      <c r="A39" s="22">
        <f t="shared" si="8"/>
        <v>6500</v>
      </c>
      <c r="B39" s="24">
        <f t="shared" si="9"/>
        <v>63.76603016592001</v>
      </c>
      <c r="C39" s="24">
        <f t="shared" si="9"/>
        <v>86.08414072399201</v>
      </c>
      <c r="D39" s="24">
        <f t="shared" si="9"/>
        <v>117.3294955052928</v>
      </c>
      <c r="E39" s="24">
        <f t="shared" si="9"/>
        <v>137.73462515838722</v>
      </c>
      <c r="F39" s="24">
        <f t="shared" si="9"/>
        <v>158.50413212671546</v>
      </c>
      <c r="G39" s="24">
        <f t="shared" si="9"/>
        <v>179.6538589022442</v>
      </c>
    </row>
    <row r="40" spans="1:7" ht="12.75">
      <c r="A40" s="22">
        <f t="shared" si="8"/>
        <v>7000</v>
      </c>
      <c r="B40" s="24">
        <f t="shared" si="9"/>
        <v>68.67110940945233</v>
      </c>
      <c r="C40" s="24">
        <f t="shared" si="9"/>
        <v>92.70599770276064</v>
      </c>
      <c r="D40" s="24">
        <f t="shared" si="9"/>
        <v>126.35484131339226</v>
      </c>
      <c r="E40" s="24">
        <f t="shared" si="9"/>
        <v>148.32959632441703</v>
      </c>
      <c r="F40" s="24">
        <f t="shared" si="9"/>
        <v>170.6967576749243</v>
      </c>
      <c r="G40" s="24">
        <f t="shared" si="9"/>
        <v>193.47338651010912</v>
      </c>
    </row>
    <row r="41" spans="1:7" ht="12.75">
      <c r="A41" s="22">
        <f t="shared" si="8"/>
        <v>7500</v>
      </c>
      <c r="B41" s="24">
        <f t="shared" si="9"/>
        <v>73.57618865298463</v>
      </c>
      <c r="C41" s="24">
        <f t="shared" si="9"/>
        <v>99.32785468152925</v>
      </c>
      <c r="D41" s="24">
        <f t="shared" si="9"/>
        <v>135.3801871214917</v>
      </c>
      <c r="E41" s="24">
        <f t="shared" si="9"/>
        <v>158.9245674904468</v>
      </c>
      <c r="F41" s="24">
        <f t="shared" si="9"/>
        <v>182.88938322313325</v>
      </c>
      <c r="G41" s="24">
        <f t="shared" si="9"/>
        <v>207.2929141179741</v>
      </c>
    </row>
    <row r="42" spans="1:7" ht="12.75">
      <c r="A42" s="23">
        <f t="shared" si="8"/>
        <v>8000</v>
      </c>
      <c r="B42" s="24">
        <f t="shared" si="9"/>
        <v>78.48126789651694</v>
      </c>
      <c r="C42" s="24">
        <f t="shared" si="9"/>
        <v>105.94971166029787</v>
      </c>
      <c r="D42" s="24">
        <f t="shared" si="9"/>
        <v>144.40553292959115</v>
      </c>
      <c r="E42" s="24">
        <f t="shared" si="9"/>
        <v>169.51953865647658</v>
      </c>
      <c r="F42" s="24">
        <f t="shared" si="9"/>
        <v>195.08200877134206</v>
      </c>
      <c r="G42" s="24">
        <f t="shared" si="9"/>
        <v>221.11244172583898</v>
      </c>
    </row>
    <row r="43" spans="1:7" ht="12.75">
      <c r="A43" s="22">
        <f>A22</f>
        <v>8500</v>
      </c>
      <c r="B43" s="24">
        <f t="shared" si="9"/>
        <v>83.38634714004925</v>
      </c>
      <c r="C43" s="24">
        <f t="shared" si="9"/>
        <v>112.57156863906647</v>
      </c>
      <c r="D43" s="24">
        <f t="shared" si="9"/>
        <v>153.4308787376906</v>
      </c>
      <c r="E43" s="24">
        <f t="shared" si="9"/>
        <v>180.11450982250636</v>
      </c>
      <c r="F43" s="24">
        <f t="shared" si="9"/>
        <v>207.27463431955093</v>
      </c>
      <c r="G43" s="24">
        <f t="shared" si="9"/>
        <v>234.93196933370396</v>
      </c>
    </row>
    <row r="44" spans="1:7" ht="12.75">
      <c r="A44" s="22">
        <f>A23</f>
        <v>9000</v>
      </c>
      <c r="B44" s="24">
        <f t="shared" si="9"/>
        <v>88.29142638358155</v>
      </c>
      <c r="C44" s="24">
        <f t="shared" si="9"/>
        <v>119.1934256178351</v>
      </c>
      <c r="D44" s="24">
        <f t="shared" si="9"/>
        <v>162.45622454579004</v>
      </c>
      <c r="E44" s="24">
        <f t="shared" si="9"/>
        <v>190.70948098853614</v>
      </c>
      <c r="F44" s="24">
        <f t="shared" si="9"/>
        <v>219.46725986775988</v>
      </c>
      <c r="G44" s="24">
        <f t="shared" si="9"/>
        <v>248.7514969415689</v>
      </c>
    </row>
    <row r="45" spans="1:7" ht="12.75">
      <c r="A45" s="17"/>
      <c r="B45" s="17" t="s">
        <v>0</v>
      </c>
      <c r="C45" s="29" t="s">
        <v>1</v>
      </c>
      <c r="D45" s="29" t="s">
        <v>43</v>
      </c>
      <c r="E45" s="17" t="s">
        <v>44</v>
      </c>
      <c r="F45" s="17" t="s">
        <v>45</v>
      </c>
      <c r="G45" s="17" t="s">
        <v>46</v>
      </c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7:N1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6" sqref="A26:F42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5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17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1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6.386399196486715</v>
      </c>
      <c r="C7" s="3">
        <f aca="true" t="shared" si="2" ref="C7:C21">$A7/O$8*$N$21/12/5280*60</f>
        <v>9.196414842940868</v>
      </c>
      <c r="D7" s="3">
        <f aca="true" t="shared" si="3" ref="D7:D21">$A7/O$9*$N$21/12/5280*60</f>
        <v>12.192216647838274</v>
      </c>
      <c r="E7" s="3">
        <f aca="true" t="shared" si="4" ref="E7:E21">$A7/O$10*$N$21/12/5280*60</f>
        <v>14.688718151919442</v>
      </c>
      <c r="F7" s="3">
        <f aca="true" t="shared" si="5" ref="F7:F21">$A7/O$11*$N$21/12/5280*60</f>
        <v>17.030397857297906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11.426470588235295</v>
      </c>
    </row>
    <row r="8" spans="1:15" ht="12.75">
      <c r="A8" s="7">
        <v>1500</v>
      </c>
      <c r="B8" s="3">
        <f t="shared" si="1"/>
        <v>9.579598794730073</v>
      </c>
      <c r="C8" s="3">
        <f t="shared" si="2"/>
        <v>13.794622264411304</v>
      </c>
      <c r="D8" s="3">
        <f t="shared" si="3"/>
        <v>18.288324971757408</v>
      </c>
      <c r="E8" s="3">
        <f t="shared" si="4"/>
        <v>22.033077227879165</v>
      </c>
      <c r="F8" s="3">
        <f t="shared" si="5"/>
        <v>25.54559678594686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7.935049019607844</v>
      </c>
    </row>
    <row r="9" spans="1:15" ht="12.75">
      <c r="A9" s="7">
        <v>2000</v>
      </c>
      <c r="B9" s="3">
        <f t="shared" si="1"/>
        <v>12.77279839297343</v>
      </c>
      <c r="C9" s="3">
        <f t="shared" si="2"/>
        <v>18.392829685881736</v>
      </c>
      <c r="D9" s="3">
        <f t="shared" si="3"/>
        <v>24.384433295676548</v>
      </c>
      <c r="E9" s="3">
        <f t="shared" si="4"/>
        <v>29.377436303838884</v>
      </c>
      <c r="F9" s="3">
        <f t="shared" si="5"/>
        <v>34.06079571459581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5.985294117647059</v>
      </c>
    </row>
    <row r="10" spans="1:15" ht="12.75">
      <c r="A10" s="7">
        <v>2500</v>
      </c>
      <c r="B10" s="3">
        <f t="shared" si="1"/>
        <v>15.965997991216783</v>
      </c>
      <c r="C10" s="3">
        <f t="shared" si="2"/>
        <v>22.991037107352174</v>
      </c>
      <c r="D10" s="3">
        <f t="shared" si="3"/>
        <v>30.480541619595687</v>
      </c>
      <c r="E10" s="3">
        <f t="shared" si="4"/>
        <v>36.72179537979861</v>
      </c>
      <c r="F10" s="3">
        <f t="shared" si="5"/>
        <v>42.57599464324476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4.968030690537085</v>
      </c>
    </row>
    <row r="11" spans="1:15" ht="12.75">
      <c r="A11" s="7">
        <v>3000</v>
      </c>
      <c r="B11" s="3">
        <f t="shared" si="1"/>
        <v>19.159197589460145</v>
      </c>
      <c r="C11" s="3">
        <f t="shared" si="2"/>
        <v>27.589244528822608</v>
      </c>
      <c r="D11" s="3">
        <f t="shared" si="3"/>
        <v>36.576649943514816</v>
      </c>
      <c r="E11" s="3">
        <f t="shared" si="4"/>
        <v>44.06615445575833</v>
      </c>
      <c r="F11" s="3">
        <f t="shared" si="5"/>
        <v>51.09119357189372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4.2849264705882355</v>
      </c>
    </row>
    <row r="12" spans="1:15" ht="12.75">
      <c r="A12" s="7">
        <v>3500</v>
      </c>
      <c r="B12" s="3">
        <f t="shared" si="1"/>
        <v>22.3523971877035</v>
      </c>
      <c r="C12" s="3">
        <f t="shared" si="2"/>
        <v>32.18745195029304</v>
      </c>
      <c r="D12" s="3">
        <f t="shared" si="3"/>
        <v>42.67275826743395</v>
      </c>
      <c r="E12" s="3">
        <f t="shared" si="4"/>
        <v>51.41051353171805</v>
      </c>
      <c r="F12" s="3">
        <f t="shared" si="5"/>
        <v>59.60639250054267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14">
        <v>37</v>
      </c>
      <c r="N12" s="13">
        <f>M12/K12</f>
        <v>4.625</v>
      </c>
      <c r="O12" s="13"/>
    </row>
    <row r="13" spans="1:7" ht="12.75">
      <c r="A13" s="7">
        <v>4000</v>
      </c>
      <c r="B13" s="3">
        <f t="shared" si="1"/>
        <v>25.54559678594686</v>
      </c>
      <c r="C13" s="3">
        <f t="shared" si="2"/>
        <v>36.78565937176347</v>
      </c>
      <c r="D13" s="3">
        <f t="shared" si="3"/>
        <v>48.768866591353095</v>
      </c>
      <c r="E13" s="3">
        <f t="shared" si="4"/>
        <v>58.75487260767777</v>
      </c>
      <c r="F13" s="3">
        <f t="shared" si="5"/>
        <v>68.12159142919162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28.738796384190213</v>
      </c>
      <c r="C14" s="3">
        <f t="shared" si="2"/>
        <v>41.383866793233906</v>
      </c>
      <c r="D14" s="3">
        <f t="shared" si="3"/>
        <v>54.86497491527223</v>
      </c>
      <c r="E14" s="3">
        <f t="shared" si="4"/>
        <v>66.09923168363748</v>
      </c>
      <c r="F14" s="3">
        <f t="shared" si="5"/>
        <v>76.63679035784058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31.931995982433566</v>
      </c>
      <c r="C15" s="3">
        <f t="shared" si="2"/>
        <v>45.98207421470435</v>
      </c>
      <c r="D15" s="3">
        <f t="shared" si="3"/>
        <v>60.961083239191375</v>
      </c>
      <c r="E15" s="3">
        <f t="shared" si="4"/>
        <v>73.44359075959721</v>
      </c>
      <c r="F15" s="3">
        <f t="shared" si="5"/>
        <v>85.15198928648952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35.12519558067693</v>
      </c>
      <c r="C16" s="3">
        <f t="shared" si="2"/>
        <v>50.58028163617479</v>
      </c>
      <c r="D16" s="3">
        <f t="shared" si="3"/>
        <v>67.05719156311049</v>
      </c>
      <c r="E16" s="3">
        <f t="shared" si="4"/>
        <v>80.78794983555693</v>
      </c>
      <c r="F16" s="3">
        <f t="shared" si="5"/>
        <v>93.66718821513847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38.31839517892029</v>
      </c>
      <c r="C17" s="3">
        <f t="shared" si="2"/>
        <v>55.178489057645216</v>
      </c>
      <c r="D17" s="3">
        <f t="shared" si="3"/>
        <v>73.15329988702963</v>
      </c>
      <c r="E17" s="3">
        <f t="shared" si="4"/>
        <v>88.13230891151666</v>
      </c>
      <c r="F17" s="3">
        <f t="shared" si="5"/>
        <v>102.18238714378744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41.51159477716364</v>
      </c>
      <c r="C18" s="3">
        <f t="shared" si="2"/>
        <v>59.77669647911564</v>
      </c>
      <c r="D18" s="3">
        <f t="shared" si="3"/>
        <v>79.24940821094879</v>
      </c>
      <c r="E18" s="3">
        <f t="shared" si="4"/>
        <v>95.47666798747639</v>
      </c>
      <c r="F18" s="3">
        <f t="shared" si="5"/>
        <v>110.69758607243638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44.704794375407</v>
      </c>
      <c r="C19" s="3">
        <f t="shared" si="2"/>
        <v>64.37490390058608</v>
      </c>
      <c r="D19" s="3">
        <f t="shared" si="3"/>
        <v>85.3455165348679</v>
      </c>
      <c r="E19" s="3">
        <f t="shared" si="4"/>
        <v>102.8210270634361</v>
      </c>
      <c r="F19" s="3">
        <f t="shared" si="5"/>
        <v>119.21278500108534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47.89799397365036</v>
      </c>
      <c r="C20" s="3">
        <f t="shared" si="2"/>
        <v>68.97311132205652</v>
      </c>
      <c r="D20" s="3">
        <f t="shared" si="3"/>
        <v>91.44162485878705</v>
      </c>
      <c r="E20" s="3">
        <f t="shared" si="4"/>
        <v>110.16538613939582</v>
      </c>
      <c r="F20" s="3">
        <f t="shared" si="5"/>
        <v>127.72798392973426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51.09119357189372</v>
      </c>
      <c r="C21" s="3">
        <f t="shared" si="2"/>
        <v>73.57131874352694</v>
      </c>
      <c r="D21" s="3">
        <f t="shared" si="3"/>
        <v>97.53773318270619</v>
      </c>
      <c r="E21" s="3">
        <f t="shared" si="4"/>
        <v>117.50974521535554</v>
      </c>
      <c r="F21" s="3">
        <f t="shared" si="5"/>
        <v>136.24318285838325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15"/>
      <c r="B24" s="3"/>
      <c r="C24" s="3"/>
      <c r="D24" s="3"/>
      <c r="E24" s="3"/>
      <c r="F24" s="3"/>
      <c r="G24" s="3"/>
      <c r="O24" s="4"/>
      <c r="P24" s="4"/>
      <c r="Q24" s="4"/>
    </row>
    <row r="25" spans="1:17" ht="12.75">
      <c r="A25" s="15"/>
      <c r="B25" s="3"/>
      <c r="C25" s="3"/>
      <c r="D25" s="3"/>
      <c r="E25" s="3"/>
      <c r="F25" s="3"/>
      <c r="G25" s="3"/>
      <c r="O25" s="4"/>
      <c r="P25" s="4"/>
      <c r="Q25" s="4"/>
    </row>
    <row r="26" spans="1:17" ht="12.75">
      <c r="A26" s="38" t="s">
        <v>10</v>
      </c>
      <c r="B26" s="3"/>
      <c r="C26" s="19" t="s">
        <v>11</v>
      </c>
      <c r="D26" s="3"/>
      <c r="E26" s="3"/>
      <c r="F26" s="3"/>
      <c r="G26" s="3"/>
      <c r="O26" s="4"/>
      <c r="P26" s="4"/>
      <c r="Q26" s="4"/>
    </row>
    <row r="27" spans="1:6" ht="12.75">
      <c r="A27" s="22">
        <f aca="true" t="shared" si="7" ref="A27:A41">A7</f>
        <v>1000</v>
      </c>
      <c r="B27" s="24">
        <f aca="true" t="shared" si="8" ref="B27:F41">SUM(B7*1.605)</f>
        <v>10.250170710361177</v>
      </c>
      <c r="C27" s="24">
        <f t="shared" si="8"/>
        <v>14.760245822920092</v>
      </c>
      <c r="D27" s="24">
        <f t="shared" si="8"/>
        <v>19.568507719780428</v>
      </c>
      <c r="E27" s="24">
        <f t="shared" si="8"/>
        <v>23.575392633830706</v>
      </c>
      <c r="F27" s="24">
        <f t="shared" si="8"/>
        <v>27.33378856096314</v>
      </c>
    </row>
    <row r="28" spans="1:6" ht="12.75">
      <c r="A28" s="22">
        <f t="shared" si="7"/>
        <v>1500</v>
      </c>
      <c r="B28" s="24">
        <f t="shared" si="8"/>
        <v>15.375256065541766</v>
      </c>
      <c r="C28" s="24">
        <f t="shared" si="8"/>
        <v>22.140368734380143</v>
      </c>
      <c r="D28" s="24">
        <f t="shared" si="8"/>
        <v>29.35276157967064</v>
      </c>
      <c r="E28" s="24">
        <f t="shared" si="8"/>
        <v>35.36308895074606</v>
      </c>
      <c r="F28" s="24">
        <f t="shared" si="8"/>
        <v>41.00068284144471</v>
      </c>
    </row>
    <row r="29" spans="1:6" ht="12.75">
      <c r="A29" s="22">
        <f t="shared" si="7"/>
        <v>2000</v>
      </c>
      <c r="B29" s="24">
        <f t="shared" si="8"/>
        <v>20.500341420722354</v>
      </c>
      <c r="C29" s="24">
        <f t="shared" si="8"/>
        <v>29.520491645840185</v>
      </c>
      <c r="D29" s="24">
        <f t="shared" si="8"/>
        <v>39.137015439560855</v>
      </c>
      <c r="E29" s="24">
        <f t="shared" si="8"/>
        <v>47.15078526766141</v>
      </c>
      <c r="F29" s="24">
        <f t="shared" si="8"/>
        <v>54.66757712192628</v>
      </c>
    </row>
    <row r="30" spans="1:6" ht="12.75">
      <c r="A30" s="22">
        <f t="shared" si="7"/>
        <v>2500</v>
      </c>
      <c r="B30" s="24">
        <f t="shared" si="8"/>
        <v>25.625426775902937</v>
      </c>
      <c r="C30" s="24">
        <f t="shared" si="8"/>
        <v>36.90061455730024</v>
      </c>
      <c r="D30" s="24">
        <f t="shared" si="8"/>
        <v>48.921269299451076</v>
      </c>
      <c r="E30" s="24">
        <f t="shared" si="8"/>
        <v>58.93848158457676</v>
      </c>
      <c r="F30" s="24">
        <f t="shared" si="8"/>
        <v>68.33447140240784</v>
      </c>
    </row>
    <row r="31" spans="1:6" ht="12.75">
      <c r="A31" s="22">
        <f t="shared" si="7"/>
        <v>3000</v>
      </c>
      <c r="B31" s="24">
        <f t="shared" si="8"/>
        <v>30.750512131083532</v>
      </c>
      <c r="C31" s="24">
        <f t="shared" si="8"/>
        <v>44.280737468760286</v>
      </c>
      <c r="D31" s="24">
        <f t="shared" si="8"/>
        <v>58.70552315934128</v>
      </c>
      <c r="E31" s="24">
        <f t="shared" si="8"/>
        <v>70.72617790149212</v>
      </c>
      <c r="F31" s="24">
        <f t="shared" si="8"/>
        <v>82.00136568288941</v>
      </c>
    </row>
    <row r="32" spans="1:6" ht="12.75">
      <c r="A32" s="22">
        <f t="shared" si="7"/>
        <v>3500</v>
      </c>
      <c r="B32" s="24">
        <f t="shared" si="8"/>
        <v>35.87559748626411</v>
      </c>
      <c r="C32" s="24">
        <f t="shared" si="8"/>
        <v>51.66086038022033</v>
      </c>
      <c r="D32" s="24">
        <f t="shared" si="8"/>
        <v>68.48977701923148</v>
      </c>
      <c r="E32" s="24">
        <f t="shared" si="8"/>
        <v>82.51387421840748</v>
      </c>
      <c r="F32" s="24">
        <f t="shared" si="8"/>
        <v>95.66825996337099</v>
      </c>
    </row>
    <row r="33" spans="1:6" ht="12.75">
      <c r="A33" s="22">
        <f t="shared" si="7"/>
        <v>4000</v>
      </c>
      <c r="B33" s="24">
        <f t="shared" si="8"/>
        <v>41.00068284144471</v>
      </c>
      <c r="C33" s="24">
        <f t="shared" si="8"/>
        <v>59.04098329168037</v>
      </c>
      <c r="D33" s="24">
        <f t="shared" si="8"/>
        <v>78.27403087912171</v>
      </c>
      <c r="E33" s="24">
        <f t="shared" si="8"/>
        <v>94.30157053532282</v>
      </c>
      <c r="F33" s="24">
        <f t="shared" si="8"/>
        <v>109.33515424385256</v>
      </c>
    </row>
    <row r="34" spans="1:6" ht="12.75">
      <c r="A34" s="22">
        <f t="shared" si="7"/>
        <v>4500</v>
      </c>
      <c r="B34" s="24">
        <f t="shared" si="8"/>
        <v>46.12576819662529</v>
      </c>
      <c r="C34" s="24">
        <f t="shared" si="8"/>
        <v>66.42110620314043</v>
      </c>
      <c r="D34" s="24">
        <f t="shared" si="8"/>
        <v>88.05828473901192</v>
      </c>
      <c r="E34" s="24">
        <f t="shared" si="8"/>
        <v>106.08926685223815</v>
      </c>
      <c r="F34" s="24">
        <f t="shared" si="8"/>
        <v>123.00204852433413</v>
      </c>
    </row>
    <row r="35" spans="1:6" ht="12.75">
      <c r="A35" s="22">
        <f t="shared" si="7"/>
        <v>5000</v>
      </c>
      <c r="B35" s="24">
        <f t="shared" si="8"/>
        <v>51.250853551805875</v>
      </c>
      <c r="C35" s="24">
        <f t="shared" si="8"/>
        <v>73.80122911460047</v>
      </c>
      <c r="D35" s="24">
        <f t="shared" si="8"/>
        <v>97.84253859890215</v>
      </c>
      <c r="E35" s="24">
        <f t="shared" si="8"/>
        <v>117.87696316915353</v>
      </c>
      <c r="F35" s="24">
        <f t="shared" si="8"/>
        <v>136.66894280481569</v>
      </c>
    </row>
    <row r="36" spans="1:6" ht="12.75">
      <c r="A36" s="22">
        <f t="shared" si="7"/>
        <v>5500</v>
      </c>
      <c r="B36" s="24">
        <f t="shared" si="8"/>
        <v>56.37593890698647</v>
      </c>
      <c r="C36" s="24">
        <f t="shared" si="8"/>
        <v>81.18135202606054</v>
      </c>
      <c r="D36" s="24">
        <f t="shared" si="8"/>
        <v>107.62679245879234</v>
      </c>
      <c r="E36" s="24">
        <f t="shared" si="8"/>
        <v>129.66465948606887</v>
      </c>
      <c r="F36" s="24">
        <f t="shared" si="8"/>
        <v>150.33583708529724</v>
      </c>
    </row>
    <row r="37" spans="1:6" ht="12.75">
      <c r="A37" s="22">
        <f t="shared" si="7"/>
        <v>6000</v>
      </c>
      <c r="B37" s="24">
        <f t="shared" si="8"/>
        <v>61.501024262167064</v>
      </c>
      <c r="C37" s="24">
        <f t="shared" si="8"/>
        <v>88.56147493752057</v>
      </c>
      <c r="D37" s="24">
        <f t="shared" si="8"/>
        <v>117.41104631868257</v>
      </c>
      <c r="E37" s="24">
        <f t="shared" si="8"/>
        <v>141.45235580298424</v>
      </c>
      <c r="F37" s="24">
        <f t="shared" si="8"/>
        <v>164.00273136577883</v>
      </c>
    </row>
    <row r="38" spans="1:6" ht="12.75">
      <c r="A38" s="22">
        <f t="shared" si="7"/>
        <v>6500</v>
      </c>
      <c r="B38" s="24">
        <f t="shared" si="8"/>
        <v>66.62610961734764</v>
      </c>
      <c r="C38" s="24">
        <f t="shared" si="8"/>
        <v>95.9415978489806</v>
      </c>
      <c r="D38" s="24">
        <f t="shared" si="8"/>
        <v>127.19530017857281</v>
      </c>
      <c r="E38" s="24">
        <f t="shared" si="8"/>
        <v>153.24005211989962</v>
      </c>
      <c r="F38" s="24">
        <f t="shared" si="8"/>
        <v>177.66962564626039</v>
      </c>
    </row>
    <row r="39" spans="1:6" ht="12.75">
      <c r="A39" s="22">
        <f t="shared" si="7"/>
        <v>7000</v>
      </c>
      <c r="B39" s="24">
        <f t="shared" si="8"/>
        <v>71.75119497252822</v>
      </c>
      <c r="C39" s="24">
        <f t="shared" si="8"/>
        <v>103.32172076044066</v>
      </c>
      <c r="D39" s="24">
        <f t="shared" si="8"/>
        <v>136.97955403846296</v>
      </c>
      <c r="E39" s="24">
        <f t="shared" si="8"/>
        <v>165.02774843681496</v>
      </c>
      <c r="F39" s="24">
        <f t="shared" si="8"/>
        <v>191.33651992674197</v>
      </c>
    </row>
    <row r="40" spans="1:6" ht="12.75">
      <c r="A40" s="22">
        <f t="shared" si="7"/>
        <v>7500</v>
      </c>
      <c r="B40" s="24">
        <f t="shared" si="8"/>
        <v>76.87628032770883</v>
      </c>
      <c r="C40" s="24">
        <f t="shared" si="8"/>
        <v>110.70184367190072</v>
      </c>
      <c r="D40" s="24">
        <f t="shared" si="8"/>
        <v>146.7638078983532</v>
      </c>
      <c r="E40" s="24">
        <f t="shared" si="8"/>
        <v>176.8154447537303</v>
      </c>
      <c r="F40" s="24">
        <f t="shared" si="8"/>
        <v>205.0034142072235</v>
      </c>
    </row>
    <row r="41" spans="1:8" ht="12.75">
      <c r="A41" s="23">
        <f t="shared" si="7"/>
        <v>8000</v>
      </c>
      <c r="B41" s="24">
        <f t="shared" si="8"/>
        <v>82.00136568288941</v>
      </c>
      <c r="C41" s="24">
        <f t="shared" si="8"/>
        <v>118.08196658336074</v>
      </c>
      <c r="D41" s="24">
        <f t="shared" si="8"/>
        <v>156.54806175824342</v>
      </c>
      <c r="E41" s="24">
        <f t="shared" si="8"/>
        <v>188.60314107064565</v>
      </c>
      <c r="F41" s="24">
        <f t="shared" si="8"/>
        <v>218.6703084877051</v>
      </c>
      <c r="G41" s="27"/>
      <c r="H41" s="28"/>
    </row>
    <row r="42" spans="2:7" ht="12.75">
      <c r="B42" s="17" t="s">
        <v>0</v>
      </c>
      <c r="C42" s="17" t="s">
        <v>1</v>
      </c>
      <c r="D42" s="17" t="s">
        <v>43</v>
      </c>
      <c r="E42" s="19" t="s">
        <v>44</v>
      </c>
      <c r="F42" s="19" t="s">
        <v>45</v>
      </c>
      <c r="G42" s="10"/>
    </row>
    <row r="43" spans="5:7" ht="12.75"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7" sqref="A27:F43"/>
    </sheetView>
  </sheetViews>
  <sheetFormatPr defaultColWidth="9.140625" defaultRowHeight="12.75"/>
  <cols>
    <col min="1" max="1" width="17.71093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18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5.588099296925875</v>
      </c>
      <c r="C7" s="3">
        <f aca="true" t="shared" si="2" ref="C7:C21">$A7/O$8*$N$21/12/5280*60</f>
        <v>8.046862987573263</v>
      </c>
      <c r="D7" s="3">
        <f aca="true" t="shared" si="3" ref="D7:D21">$A7/O$9*$N$21/12/5280*60</f>
        <v>10.668189566858487</v>
      </c>
      <c r="E7" s="3">
        <f aca="true" t="shared" si="4" ref="E7:E21">$A7/O$10*$N$21/12/5280*60</f>
        <v>12.852628382929513</v>
      </c>
      <c r="F7" s="3">
        <f aca="true" t="shared" si="5" ref="F7:F21">$A7/O$11*$N$21/12/5280*60</f>
        <v>14.901598125135667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13.058823529411766</v>
      </c>
    </row>
    <row r="8" spans="1:15" ht="12.75">
      <c r="A8" s="7">
        <v>1500</v>
      </c>
      <c r="B8" s="3">
        <f t="shared" si="1"/>
        <v>8.382148945388812</v>
      </c>
      <c r="C8" s="3">
        <f t="shared" si="2"/>
        <v>12.070294481359891</v>
      </c>
      <c r="D8" s="3">
        <f t="shared" si="3"/>
        <v>16.00228435028773</v>
      </c>
      <c r="E8" s="3">
        <f t="shared" si="4"/>
        <v>19.278942574394268</v>
      </c>
      <c r="F8" s="3">
        <f t="shared" si="5"/>
        <v>22.3523971877035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9.068627450980392</v>
      </c>
    </row>
    <row r="9" spans="1:15" ht="12.75">
      <c r="A9" s="7">
        <v>2000</v>
      </c>
      <c r="B9" s="3">
        <f t="shared" si="1"/>
        <v>11.17619859385175</v>
      </c>
      <c r="C9" s="3">
        <f t="shared" si="2"/>
        <v>16.093725975146526</v>
      </c>
      <c r="D9" s="3">
        <f t="shared" si="3"/>
        <v>21.336379133716974</v>
      </c>
      <c r="E9" s="3">
        <f t="shared" si="4"/>
        <v>25.705256765859026</v>
      </c>
      <c r="F9" s="3">
        <f t="shared" si="5"/>
        <v>29.803196250271334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6.840336134453781</v>
      </c>
    </row>
    <row r="10" spans="1:15" ht="12.75">
      <c r="A10" s="7">
        <v>2500</v>
      </c>
      <c r="B10" s="3">
        <f t="shared" si="1"/>
        <v>13.970248242314687</v>
      </c>
      <c r="C10" s="3">
        <f t="shared" si="2"/>
        <v>20.11715746893315</v>
      </c>
      <c r="D10" s="3">
        <f t="shared" si="3"/>
        <v>26.670473917146225</v>
      </c>
      <c r="E10" s="3">
        <f t="shared" si="4"/>
        <v>32.13157095732378</v>
      </c>
      <c r="F10" s="3">
        <f t="shared" si="5"/>
        <v>37.253995312839166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5.677749360613811</v>
      </c>
    </row>
    <row r="11" spans="1:15" ht="12.75">
      <c r="A11" s="7">
        <v>3000</v>
      </c>
      <c r="B11" s="3">
        <f t="shared" si="1"/>
        <v>16.764297890777623</v>
      </c>
      <c r="C11" s="3">
        <f t="shared" si="2"/>
        <v>24.140588962719782</v>
      </c>
      <c r="D11" s="3">
        <f t="shared" si="3"/>
        <v>32.00456870057546</v>
      </c>
      <c r="E11" s="3">
        <f t="shared" si="4"/>
        <v>38.557885148788536</v>
      </c>
      <c r="F11" s="3">
        <f t="shared" si="5"/>
        <v>44.704794375407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4.897058823529412</v>
      </c>
    </row>
    <row r="12" spans="1:15" ht="12.75">
      <c r="A12" s="7">
        <v>3500</v>
      </c>
      <c r="B12" s="3">
        <f t="shared" si="1"/>
        <v>19.55834753924056</v>
      </c>
      <c r="C12" s="3">
        <f t="shared" si="2"/>
        <v>28.16402045650641</v>
      </c>
      <c r="D12" s="3">
        <f t="shared" si="3"/>
        <v>37.33866348400471</v>
      </c>
      <c r="E12" s="3">
        <f t="shared" si="4"/>
        <v>44.98419934025329</v>
      </c>
      <c r="F12" s="3">
        <f t="shared" si="5"/>
        <v>52.15559343797482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14">
        <v>37</v>
      </c>
      <c r="N12" s="13">
        <f t="shared" si="0"/>
        <v>5.285714285714286</v>
      </c>
      <c r="O12" s="13"/>
    </row>
    <row r="13" spans="1:7" ht="12.75">
      <c r="A13" s="7">
        <v>4000</v>
      </c>
      <c r="B13" s="3">
        <f t="shared" si="1"/>
        <v>22.3523971877035</v>
      </c>
      <c r="C13" s="3">
        <f t="shared" si="2"/>
        <v>32.18745195029305</v>
      </c>
      <c r="D13" s="3">
        <f t="shared" si="3"/>
        <v>42.67275826743395</v>
      </c>
      <c r="E13" s="3">
        <f t="shared" si="4"/>
        <v>51.41051353171805</v>
      </c>
      <c r="F13" s="3">
        <f t="shared" si="5"/>
        <v>59.60639250054267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25.146446836166433</v>
      </c>
      <c r="C14" s="3">
        <f t="shared" si="2"/>
        <v>36.21088344407967</v>
      </c>
      <c r="D14" s="3">
        <f t="shared" si="3"/>
        <v>48.0068530508632</v>
      </c>
      <c r="E14" s="3">
        <f t="shared" si="4"/>
        <v>57.8368277231828</v>
      </c>
      <c r="F14" s="3">
        <f t="shared" si="5"/>
        <v>67.05719156311049</v>
      </c>
      <c r="G14" s="3" t="e">
        <f t="shared" si="6"/>
        <v>#DIV/0!</v>
      </c>
      <c r="K14" s="1"/>
      <c r="L14" s="1"/>
      <c r="M14" s="1"/>
      <c r="N14" s="1"/>
      <c r="O14" s="13"/>
    </row>
    <row r="15" spans="1:14" ht="12.75">
      <c r="A15" s="7">
        <v>5000</v>
      </c>
      <c r="B15" s="3">
        <f t="shared" si="1"/>
        <v>27.940496484629374</v>
      </c>
      <c r="C15" s="3">
        <f t="shared" si="2"/>
        <v>40.2343149378663</v>
      </c>
      <c r="D15" s="3">
        <f t="shared" si="3"/>
        <v>53.34094783429245</v>
      </c>
      <c r="E15" s="3">
        <f t="shared" si="4"/>
        <v>64.26314191464756</v>
      </c>
      <c r="F15" s="3">
        <f t="shared" si="5"/>
        <v>74.50799062567833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30.73454613309231</v>
      </c>
      <c r="C16" s="3">
        <f t="shared" si="2"/>
        <v>44.257746431652926</v>
      </c>
      <c r="D16" s="3">
        <f t="shared" si="3"/>
        <v>58.675042617721694</v>
      </c>
      <c r="E16" s="3">
        <f t="shared" si="4"/>
        <v>70.6894561061123</v>
      </c>
      <c r="F16" s="3">
        <f t="shared" si="5"/>
        <v>81.95878968824617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33.528595781555246</v>
      </c>
      <c r="C17" s="3">
        <f t="shared" si="2"/>
        <v>48.281177925439565</v>
      </c>
      <c r="D17" s="3">
        <f t="shared" si="3"/>
        <v>64.00913740115092</v>
      </c>
      <c r="E17" s="3">
        <f t="shared" si="4"/>
        <v>77.11577029757707</v>
      </c>
      <c r="F17" s="3">
        <f t="shared" si="5"/>
        <v>89.409588750814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36.322645430018184</v>
      </c>
      <c r="C18" s="3">
        <f t="shared" si="2"/>
        <v>52.304609419226196</v>
      </c>
      <c r="D18" s="3">
        <f t="shared" si="3"/>
        <v>69.34323218458017</v>
      </c>
      <c r="E18" s="3">
        <f t="shared" si="4"/>
        <v>83.54208448904183</v>
      </c>
      <c r="F18" s="3">
        <f t="shared" si="5"/>
        <v>96.86038781338185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39.11669507848112</v>
      </c>
      <c r="C19" s="3">
        <f t="shared" si="2"/>
        <v>56.32804091301282</v>
      </c>
      <c r="D19" s="3">
        <f t="shared" si="3"/>
        <v>74.67732696800942</v>
      </c>
      <c r="E19" s="3">
        <f t="shared" si="4"/>
        <v>89.96839868050658</v>
      </c>
      <c r="F19" s="3">
        <f t="shared" si="5"/>
        <v>104.31118687594964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41.91074472694407</v>
      </c>
      <c r="C20" s="3">
        <f t="shared" si="2"/>
        <v>60.35147240679946</v>
      </c>
      <c r="D20" s="3">
        <f t="shared" si="3"/>
        <v>80.01142175143866</v>
      </c>
      <c r="E20" s="3">
        <f t="shared" si="4"/>
        <v>96.39471287197134</v>
      </c>
      <c r="F20" s="3">
        <f t="shared" si="5"/>
        <v>111.7619859385175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44.704794375407</v>
      </c>
      <c r="C21" s="3">
        <f t="shared" si="2"/>
        <v>64.3749039005861</v>
      </c>
      <c r="D21" s="3">
        <f t="shared" si="3"/>
        <v>85.3455165348679</v>
      </c>
      <c r="E21" s="3">
        <f t="shared" si="4"/>
        <v>102.8210270634361</v>
      </c>
      <c r="F21" s="3">
        <f t="shared" si="5"/>
        <v>119.21278500108534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:17" ht="12.75">
      <c r="A26" s="15"/>
      <c r="B26" s="3"/>
      <c r="C26" s="3"/>
      <c r="D26" s="3"/>
      <c r="E26" s="3"/>
      <c r="F26" s="3"/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8.968899371566028</v>
      </c>
      <c r="C28" s="24">
        <f t="shared" si="8"/>
        <v>12.915215095055087</v>
      </c>
      <c r="D28" s="24">
        <f t="shared" si="8"/>
        <v>17.12244425480787</v>
      </c>
      <c r="E28" s="24">
        <f t="shared" si="8"/>
        <v>20.62846855460187</v>
      </c>
      <c r="F28" s="24">
        <f t="shared" si="8"/>
        <v>23.917064990842746</v>
      </c>
    </row>
    <row r="29" spans="1:6" ht="12.75">
      <c r="A29" s="22">
        <f t="shared" si="7"/>
        <v>1500</v>
      </c>
      <c r="B29" s="24">
        <f t="shared" si="8"/>
        <v>13.453349057349042</v>
      </c>
      <c r="C29" s="24">
        <f t="shared" si="8"/>
        <v>19.372822642582626</v>
      </c>
      <c r="D29" s="24">
        <f t="shared" si="8"/>
        <v>25.683666382211808</v>
      </c>
      <c r="E29" s="24">
        <f t="shared" si="8"/>
        <v>30.9427028319028</v>
      </c>
      <c r="F29" s="24">
        <f t="shared" si="8"/>
        <v>35.87559748626411</v>
      </c>
    </row>
    <row r="30" spans="1:6" ht="12.75">
      <c r="A30" s="22">
        <f t="shared" si="7"/>
        <v>2000</v>
      </c>
      <c r="B30" s="24">
        <f t="shared" si="8"/>
        <v>17.937798743132056</v>
      </c>
      <c r="C30" s="24">
        <f t="shared" si="8"/>
        <v>25.830430190110174</v>
      </c>
      <c r="D30" s="24">
        <f t="shared" si="8"/>
        <v>34.24488850961574</v>
      </c>
      <c r="E30" s="24">
        <f t="shared" si="8"/>
        <v>41.25693710920374</v>
      </c>
      <c r="F30" s="24">
        <f t="shared" si="8"/>
        <v>47.83412998168549</v>
      </c>
    </row>
    <row r="31" spans="1:6" ht="12.75">
      <c r="A31" s="22">
        <f t="shared" si="7"/>
        <v>2500</v>
      </c>
      <c r="B31" s="24">
        <f t="shared" si="8"/>
        <v>22.422248428915072</v>
      </c>
      <c r="C31" s="24">
        <f t="shared" si="8"/>
        <v>32.28803773763771</v>
      </c>
      <c r="D31" s="24">
        <f t="shared" si="8"/>
        <v>42.80611063701969</v>
      </c>
      <c r="E31" s="24">
        <f t="shared" si="8"/>
        <v>51.571171386504666</v>
      </c>
      <c r="F31" s="24">
        <f t="shared" si="8"/>
        <v>59.79266247710686</v>
      </c>
    </row>
    <row r="32" spans="1:6" ht="12.75">
      <c r="A32" s="22">
        <f t="shared" si="7"/>
        <v>3000</v>
      </c>
      <c r="B32" s="24">
        <f t="shared" si="8"/>
        <v>26.906698114698084</v>
      </c>
      <c r="C32" s="24">
        <f t="shared" si="8"/>
        <v>38.74564528516525</v>
      </c>
      <c r="D32" s="24">
        <f t="shared" si="8"/>
        <v>51.367332764423615</v>
      </c>
      <c r="E32" s="24">
        <f t="shared" si="8"/>
        <v>61.8854056638056</v>
      </c>
      <c r="F32" s="24">
        <f t="shared" si="8"/>
        <v>71.75119497252822</v>
      </c>
    </row>
    <row r="33" spans="1:6" ht="12.75">
      <c r="A33" s="22">
        <f t="shared" si="7"/>
        <v>3500</v>
      </c>
      <c r="B33" s="24">
        <f t="shared" si="8"/>
        <v>31.3911478004811</v>
      </c>
      <c r="C33" s="24">
        <f t="shared" si="8"/>
        <v>45.20325283269279</v>
      </c>
      <c r="D33" s="24">
        <f t="shared" si="8"/>
        <v>59.92855489182756</v>
      </c>
      <c r="E33" s="24">
        <f t="shared" si="8"/>
        <v>72.19963994110653</v>
      </c>
      <c r="F33" s="24">
        <f t="shared" si="8"/>
        <v>83.70972746794959</v>
      </c>
    </row>
    <row r="34" spans="1:6" ht="12.75">
      <c r="A34" s="22">
        <f t="shared" si="7"/>
        <v>4000</v>
      </c>
      <c r="B34" s="24">
        <f t="shared" si="8"/>
        <v>35.87559748626411</v>
      </c>
      <c r="C34" s="24">
        <f t="shared" si="8"/>
        <v>51.66086038022035</v>
      </c>
      <c r="D34" s="24">
        <f t="shared" si="8"/>
        <v>68.48977701923148</v>
      </c>
      <c r="E34" s="24">
        <f t="shared" si="8"/>
        <v>82.51387421840748</v>
      </c>
      <c r="F34" s="24">
        <f t="shared" si="8"/>
        <v>95.66825996337099</v>
      </c>
    </row>
    <row r="35" spans="1:6" ht="12.75">
      <c r="A35" s="22">
        <f t="shared" si="7"/>
        <v>4500</v>
      </c>
      <c r="B35" s="24">
        <f aca="true" t="shared" si="9" ref="B35:B42">SUM(B14*1.605)</f>
        <v>40.360047172047125</v>
      </c>
      <c r="C35" s="24">
        <f t="shared" si="8"/>
        <v>58.11846792774787</v>
      </c>
      <c r="D35" s="24">
        <f t="shared" si="8"/>
        <v>77.05099914663543</v>
      </c>
      <c r="E35" s="24">
        <f t="shared" si="8"/>
        <v>92.82810849570839</v>
      </c>
      <c r="F35" s="24">
        <f t="shared" si="8"/>
        <v>107.62679245879234</v>
      </c>
    </row>
    <row r="36" spans="1:6" ht="12.75">
      <c r="A36" s="22">
        <f t="shared" si="7"/>
        <v>5000</v>
      </c>
      <c r="B36" s="24">
        <f t="shared" si="9"/>
        <v>44.844496857830144</v>
      </c>
      <c r="C36" s="24">
        <f t="shared" si="8"/>
        <v>64.57607547527542</v>
      </c>
      <c r="D36" s="24">
        <f t="shared" si="8"/>
        <v>85.61222127403938</v>
      </c>
      <c r="E36" s="24">
        <f t="shared" si="8"/>
        <v>103.14234277300933</v>
      </c>
      <c r="F36" s="24">
        <f t="shared" si="8"/>
        <v>119.58532495421372</v>
      </c>
    </row>
    <row r="37" spans="1:6" ht="12.75">
      <c r="A37" s="22">
        <f t="shared" si="7"/>
        <v>5500</v>
      </c>
      <c r="B37" s="24">
        <f t="shared" si="9"/>
        <v>49.32894654361316</v>
      </c>
      <c r="C37" s="24">
        <f t="shared" si="8"/>
        <v>71.03368302280295</v>
      </c>
      <c r="D37" s="24">
        <f t="shared" si="8"/>
        <v>94.17344340144332</v>
      </c>
      <c r="E37" s="24">
        <f t="shared" si="8"/>
        <v>113.45657705031024</v>
      </c>
      <c r="F37" s="24">
        <f t="shared" si="8"/>
        <v>131.5438574496351</v>
      </c>
    </row>
    <row r="38" spans="1:6" ht="12.75">
      <c r="A38" s="22">
        <f t="shared" si="7"/>
        <v>6000</v>
      </c>
      <c r="B38" s="24">
        <f t="shared" si="9"/>
        <v>53.81339622939617</v>
      </c>
      <c r="C38" s="24">
        <f t="shared" si="8"/>
        <v>77.4912905703305</v>
      </c>
      <c r="D38" s="24">
        <f t="shared" si="8"/>
        <v>102.73466552884723</v>
      </c>
      <c r="E38" s="24">
        <f t="shared" si="8"/>
        <v>123.7708113276112</v>
      </c>
      <c r="F38" s="24">
        <f t="shared" si="8"/>
        <v>143.50238994505645</v>
      </c>
    </row>
    <row r="39" spans="1:7" ht="12.75">
      <c r="A39" s="22">
        <f t="shared" si="7"/>
        <v>6500</v>
      </c>
      <c r="B39" s="24">
        <f t="shared" si="9"/>
        <v>58.29784591517919</v>
      </c>
      <c r="C39" s="24">
        <f t="shared" si="8"/>
        <v>83.94889811785805</v>
      </c>
      <c r="D39" s="24">
        <f t="shared" si="8"/>
        <v>111.29588765625118</v>
      </c>
      <c r="E39" s="24">
        <f t="shared" si="8"/>
        <v>134.08504560491212</v>
      </c>
      <c r="F39" s="24">
        <f t="shared" si="8"/>
        <v>155.46092244047787</v>
      </c>
      <c r="G39" s="5"/>
    </row>
    <row r="40" spans="1:7" ht="12.75">
      <c r="A40" s="22">
        <f t="shared" si="7"/>
        <v>7000</v>
      </c>
      <c r="B40" s="24">
        <f t="shared" si="9"/>
        <v>62.7822956009622</v>
      </c>
      <c r="C40" s="24">
        <f t="shared" si="8"/>
        <v>90.40650566538558</v>
      </c>
      <c r="D40" s="24">
        <f t="shared" si="8"/>
        <v>119.85710978365512</v>
      </c>
      <c r="E40" s="24">
        <f t="shared" si="8"/>
        <v>144.39927988221305</v>
      </c>
      <c r="F40" s="24">
        <f t="shared" si="8"/>
        <v>167.41945493589918</v>
      </c>
      <c r="G40" s="10"/>
    </row>
    <row r="41" spans="1:6" ht="12.75">
      <c r="A41" s="22">
        <f t="shared" si="7"/>
        <v>7500</v>
      </c>
      <c r="B41" s="24">
        <f t="shared" si="9"/>
        <v>67.26674528674522</v>
      </c>
      <c r="C41" s="24">
        <f t="shared" si="8"/>
        <v>96.86411321291313</v>
      </c>
      <c r="D41" s="24">
        <f t="shared" si="8"/>
        <v>128.41833191105906</v>
      </c>
      <c r="E41" s="24">
        <f t="shared" si="8"/>
        <v>154.713514159514</v>
      </c>
      <c r="F41" s="24">
        <f t="shared" si="8"/>
        <v>179.37798743132058</v>
      </c>
    </row>
    <row r="42" spans="1:7" ht="12.75">
      <c r="A42" s="23">
        <f t="shared" si="7"/>
        <v>8000</v>
      </c>
      <c r="B42" s="24">
        <f t="shared" si="9"/>
        <v>71.75119497252822</v>
      </c>
      <c r="C42" s="24">
        <f t="shared" si="8"/>
        <v>103.3217207604407</v>
      </c>
      <c r="D42" s="24">
        <f t="shared" si="8"/>
        <v>136.97955403846296</v>
      </c>
      <c r="E42" s="24">
        <f t="shared" si="8"/>
        <v>165.02774843681496</v>
      </c>
      <c r="F42" s="24">
        <f t="shared" si="8"/>
        <v>191.33651992674197</v>
      </c>
      <c r="G42" s="2"/>
    </row>
    <row r="43" spans="2:7" ht="12.75"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4" sqref="A24:F40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19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16</v>
      </c>
      <c r="L6" s="1" t="s">
        <v>7</v>
      </c>
      <c r="M6" s="12">
        <v>22</v>
      </c>
      <c r="N6" s="13">
        <f aca="true" t="shared" si="0" ref="N6:N12">M6/K6</f>
        <v>1.375</v>
      </c>
      <c r="O6" s="1"/>
    </row>
    <row r="7" spans="1:15" ht="12.75">
      <c r="A7" s="7">
        <v>1000</v>
      </c>
      <c r="B7" s="3">
        <f aca="true" t="shared" si="1" ref="B7:B21">$A7/O$7*$N$21/12/5280*60</f>
        <v>6.7393018258825945</v>
      </c>
      <c r="C7" s="3">
        <f aca="true" t="shared" si="2" ref="C7:C21">$A7/O$8*$N$21/12/5280*60</f>
        <v>9.603505101882696</v>
      </c>
      <c r="D7" s="3">
        <f aca="true" t="shared" si="3" ref="D7:D21">$A7/O$9*$N$21/12/5280*60</f>
        <v>12.708397728807176</v>
      </c>
      <c r="E7" s="3">
        <f aca="true" t="shared" si="4" ref="E7:E21">$A7/O$10*$N$21/12/5280*60</f>
        <v>15.323044151480426</v>
      </c>
      <c r="F7" s="3">
        <f aca="true" t="shared" si="5" ref="F7:F21">$A7/O$11*$N$21/12/5280*60</f>
        <v>12.636190923529865</v>
      </c>
      <c r="G7" s="3" t="e">
        <f aca="true" t="shared" si="6" ref="G7:G21">$A7/O$12*$N$21/12/5280*60</f>
        <v>#DIV/0!</v>
      </c>
      <c r="J7" t="s">
        <v>0</v>
      </c>
      <c r="K7" s="11">
        <v>15</v>
      </c>
      <c r="L7" s="1" t="s">
        <v>7</v>
      </c>
      <c r="M7" s="12">
        <v>27</v>
      </c>
      <c r="N7" s="13">
        <f t="shared" si="0"/>
        <v>1.8</v>
      </c>
      <c r="O7" s="13">
        <f>$N$6*N7*$M$12/$K$12</f>
        <v>10.828125</v>
      </c>
    </row>
    <row r="8" spans="1:15" ht="12.75">
      <c r="A8" s="7">
        <v>1500</v>
      </c>
      <c r="B8" s="3">
        <f t="shared" si="1"/>
        <v>10.10895273882389</v>
      </c>
      <c r="C8" s="3">
        <f t="shared" si="2"/>
        <v>14.405257652824044</v>
      </c>
      <c r="D8" s="3">
        <f t="shared" si="3"/>
        <v>19.062596593210767</v>
      </c>
      <c r="E8" s="3">
        <f t="shared" si="4"/>
        <v>22.984566227220636</v>
      </c>
      <c r="F8" s="3">
        <f t="shared" si="5"/>
        <v>18.954286385294797</v>
      </c>
      <c r="G8" s="3" t="e">
        <f t="shared" si="6"/>
        <v>#DIV/0!</v>
      </c>
      <c r="J8" t="s">
        <v>1</v>
      </c>
      <c r="K8" s="11">
        <v>19</v>
      </c>
      <c r="L8" s="1" t="s">
        <v>7</v>
      </c>
      <c r="M8" s="12">
        <v>24</v>
      </c>
      <c r="N8" s="13">
        <f t="shared" si="0"/>
        <v>1.263157894736842</v>
      </c>
      <c r="O8" s="13">
        <f>$N$6*N8*$M$12/$K$12</f>
        <v>7.598684210526315</v>
      </c>
    </row>
    <row r="9" spans="1:15" ht="12.75">
      <c r="A9" s="7">
        <v>2000</v>
      </c>
      <c r="B9" s="3">
        <f t="shared" si="1"/>
        <v>13.478603651765189</v>
      </c>
      <c r="C9" s="3">
        <f t="shared" si="2"/>
        <v>19.207010203765392</v>
      </c>
      <c r="D9" s="3">
        <f t="shared" si="3"/>
        <v>25.416795457614352</v>
      </c>
      <c r="E9" s="3">
        <f t="shared" si="4"/>
        <v>30.64608830296085</v>
      </c>
      <c r="F9" s="3">
        <f t="shared" si="5"/>
        <v>25.27238184705973</v>
      </c>
      <c r="G9" s="3" t="e">
        <f t="shared" si="6"/>
        <v>#DIV/0!</v>
      </c>
      <c r="J9" t="s">
        <v>2</v>
      </c>
      <c r="K9" s="11">
        <v>22</v>
      </c>
      <c r="L9" s="1" t="s">
        <v>7</v>
      </c>
      <c r="M9" s="12">
        <v>21</v>
      </c>
      <c r="N9" s="13">
        <f t="shared" si="0"/>
        <v>0.9545454545454546</v>
      </c>
      <c r="O9" s="13">
        <f>$N$6*N9*$M$12/$K$12</f>
        <v>5.7421875</v>
      </c>
    </row>
    <row r="10" spans="1:15" ht="12.75">
      <c r="A10" s="7">
        <v>2500</v>
      </c>
      <c r="B10" s="3">
        <f t="shared" si="1"/>
        <v>16.848254564706483</v>
      </c>
      <c r="C10" s="3">
        <f t="shared" si="2"/>
        <v>24.00876275470674</v>
      </c>
      <c r="D10" s="3">
        <f t="shared" si="3"/>
        <v>31.77099432201794</v>
      </c>
      <c r="E10" s="3">
        <f t="shared" si="4"/>
        <v>38.30761037870106</v>
      </c>
      <c r="F10" s="3">
        <f t="shared" si="5"/>
        <v>31.590477308824656</v>
      </c>
      <c r="G10" s="3" t="e">
        <f t="shared" si="6"/>
        <v>#DIV/0!</v>
      </c>
      <c r="J10" t="s">
        <v>3</v>
      </c>
      <c r="K10" s="11">
        <v>24</v>
      </c>
      <c r="L10" s="1" t="s">
        <v>7</v>
      </c>
      <c r="M10" s="12">
        <v>19</v>
      </c>
      <c r="N10" s="13">
        <f t="shared" si="0"/>
        <v>0.7916666666666666</v>
      </c>
      <c r="O10" s="13">
        <f>$N$6*N10*$M$12/$K$12</f>
        <v>4.762369791666666</v>
      </c>
    </row>
    <row r="11" spans="1:15" ht="12.75">
      <c r="A11" s="7">
        <v>3000</v>
      </c>
      <c r="B11" s="3">
        <f t="shared" si="1"/>
        <v>20.21790547764778</v>
      </c>
      <c r="C11" s="3">
        <f t="shared" si="2"/>
        <v>28.81051530564809</v>
      </c>
      <c r="D11" s="3">
        <f t="shared" si="3"/>
        <v>38.125193186421534</v>
      </c>
      <c r="E11" s="3">
        <f t="shared" si="4"/>
        <v>45.96913245444127</v>
      </c>
      <c r="F11" s="3">
        <f t="shared" si="5"/>
        <v>37.90857277058959</v>
      </c>
      <c r="G11" s="3" t="e">
        <f t="shared" si="6"/>
        <v>#DIV/0!</v>
      </c>
      <c r="J11" t="s">
        <v>4</v>
      </c>
      <c r="K11" s="11">
        <v>25</v>
      </c>
      <c r="L11" s="1" t="s">
        <v>7</v>
      </c>
      <c r="M11" s="12">
        <v>24</v>
      </c>
      <c r="N11" s="13">
        <f t="shared" si="0"/>
        <v>0.96</v>
      </c>
      <c r="O11" s="13">
        <f>$N$6*N11*$M$12/$K$12</f>
        <v>5.7749999999999995</v>
      </c>
    </row>
    <row r="12" spans="1:15" ht="12.75">
      <c r="A12" s="7">
        <v>3500</v>
      </c>
      <c r="B12" s="3">
        <f t="shared" si="1"/>
        <v>23.58755639058908</v>
      </c>
      <c r="C12" s="3">
        <f t="shared" si="2"/>
        <v>33.61226785658944</v>
      </c>
      <c r="D12" s="3">
        <f t="shared" si="3"/>
        <v>44.47939205082511</v>
      </c>
      <c r="E12" s="3">
        <f t="shared" si="4"/>
        <v>53.63065453018149</v>
      </c>
      <c r="F12" s="3">
        <f t="shared" si="5"/>
        <v>44.22666823235452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35</v>
      </c>
      <c r="N12" s="13">
        <f t="shared" si="0"/>
        <v>4.375</v>
      </c>
      <c r="O12" s="13"/>
    </row>
    <row r="13" spans="1:7" ht="12.75">
      <c r="A13" s="7">
        <v>4000</v>
      </c>
      <c r="B13" s="3">
        <f t="shared" si="1"/>
        <v>26.957207303530378</v>
      </c>
      <c r="C13" s="3">
        <f t="shared" si="2"/>
        <v>38.414020407530785</v>
      </c>
      <c r="D13" s="3">
        <f t="shared" si="3"/>
        <v>50.833590915228704</v>
      </c>
      <c r="E13" s="3">
        <f t="shared" si="4"/>
        <v>61.2921766059217</v>
      </c>
      <c r="F13" s="3">
        <f t="shared" si="5"/>
        <v>50.54476369411946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30.326858216471674</v>
      </c>
      <c r="C14" s="3">
        <f t="shared" si="2"/>
        <v>43.21577295847214</v>
      </c>
      <c r="D14" s="3">
        <f t="shared" si="3"/>
        <v>57.18778977963229</v>
      </c>
      <c r="E14" s="3">
        <f t="shared" si="4"/>
        <v>68.95369868166192</v>
      </c>
      <c r="F14" s="3">
        <f t="shared" si="5"/>
        <v>56.862859155884394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33.696509129412966</v>
      </c>
      <c r="C15" s="3">
        <f t="shared" si="2"/>
        <v>48.01752550941348</v>
      </c>
      <c r="D15" s="3">
        <f t="shared" si="3"/>
        <v>63.54198864403588</v>
      </c>
      <c r="E15" s="3">
        <f t="shared" si="4"/>
        <v>76.61522075740211</v>
      </c>
      <c r="F15" s="3">
        <f t="shared" si="5"/>
        <v>63.18095461764931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37.06616004235426</v>
      </c>
      <c r="C16" s="3">
        <f t="shared" si="2"/>
        <v>52.819278060354826</v>
      </c>
      <c r="D16" s="3">
        <f t="shared" si="3"/>
        <v>69.89618750843947</v>
      </c>
      <c r="E16" s="3">
        <f t="shared" si="4"/>
        <v>84.27674283314234</v>
      </c>
      <c r="F16" s="3">
        <f t="shared" si="5"/>
        <v>69.49905007941426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40.43581095529556</v>
      </c>
      <c r="C17" s="3">
        <f t="shared" si="2"/>
        <v>57.62103061129618</v>
      </c>
      <c r="D17" s="3">
        <f t="shared" si="3"/>
        <v>76.25038637284307</v>
      </c>
      <c r="E17" s="3">
        <f t="shared" si="4"/>
        <v>91.93826490888254</v>
      </c>
      <c r="F17" s="3">
        <f t="shared" si="5"/>
        <v>75.81714554117919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43.80546186823686</v>
      </c>
      <c r="C18" s="3">
        <f t="shared" si="2"/>
        <v>62.42278316223754</v>
      </c>
      <c r="D18" s="3">
        <f t="shared" si="3"/>
        <v>82.60458523724665</v>
      </c>
      <c r="E18" s="3">
        <f t="shared" si="4"/>
        <v>99.59978698462277</v>
      </c>
      <c r="F18" s="3">
        <f t="shared" si="5"/>
        <v>82.13524100294411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47.17511278117816</v>
      </c>
      <c r="C19" s="3">
        <f t="shared" si="2"/>
        <v>67.22453571317888</v>
      </c>
      <c r="D19" s="3">
        <f t="shared" si="3"/>
        <v>88.95878410165022</v>
      </c>
      <c r="E19" s="3">
        <f t="shared" si="4"/>
        <v>107.26130906036298</v>
      </c>
      <c r="F19" s="3">
        <f t="shared" si="5"/>
        <v>88.45333646470904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50.54476369411946</v>
      </c>
      <c r="C20" s="3">
        <f t="shared" si="2"/>
        <v>72.02628826412024</v>
      </c>
      <c r="D20" s="3">
        <f t="shared" si="3"/>
        <v>95.31298296605382</v>
      </c>
      <c r="E20" s="3">
        <f t="shared" si="4"/>
        <v>114.9228311361032</v>
      </c>
      <c r="F20" s="3">
        <f t="shared" si="5"/>
        <v>94.771431926474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53.914414607060756</v>
      </c>
      <c r="C21" s="3">
        <f t="shared" si="2"/>
        <v>76.82804081506157</v>
      </c>
      <c r="D21" s="3">
        <f t="shared" si="3"/>
        <v>101.66718183045741</v>
      </c>
      <c r="E21" s="3">
        <f t="shared" si="4"/>
        <v>122.5843532118434</v>
      </c>
      <c r="F21" s="3">
        <f t="shared" si="5"/>
        <v>101.08952738823892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8" t="s">
        <v>10</v>
      </c>
      <c r="B24" s="3"/>
      <c r="C24" s="19" t="s">
        <v>11</v>
      </c>
      <c r="D24" s="3"/>
      <c r="E24" s="3"/>
      <c r="F24" s="3"/>
      <c r="O24" s="4"/>
      <c r="P24" s="4"/>
      <c r="Q24" s="4"/>
    </row>
    <row r="25" spans="1:17" ht="12.75">
      <c r="A25" s="22">
        <f aca="true" t="shared" si="7" ref="A25:A39">A7</f>
        <v>1000</v>
      </c>
      <c r="B25" s="24">
        <f aca="true" t="shared" si="8" ref="B25:F39">SUM(B7*1.605)</f>
        <v>10.816579430541564</v>
      </c>
      <c r="C25" s="24">
        <f t="shared" si="8"/>
        <v>15.413625688521726</v>
      </c>
      <c r="D25" s="24">
        <f t="shared" si="8"/>
        <v>20.396978354735516</v>
      </c>
      <c r="E25" s="24">
        <f t="shared" si="8"/>
        <v>24.593485863126084</v>
      </c>
      <c r="F25" s="24">
        <f t="shared" si="8"/>
        <v>20.281086432265433</v>
      </c>
      <c r="O25" s="4"/>
      <c r="P25" s="4"/>
      <c r="Q25" s="4"/>
    </row>
    <row r="26" spans="1:17" ht="12.75">
      <c r="A26" s="22">
        <f t="shared" si="7"/>
        <v>1500</v>
      </c>
      <c r="B26" s="24">
        <f t="shared" si="8"/>
        <v>16.22486914581234</v>
      </c>
      <c r="C26" s="24">
        <f t="shared" si="8"/>
        <v>23.12043853278259</v>
      </c>
      <c r="D26" s="24">
        <f t="shared" si="8"/>
        <v>30.59546753210328</v>
      </c>
      <c r="E26" s="24">
        <f t="shared" si="8"/>
        <v>36.89022879468912</v>
      </c>
      <c r="F26" s="24">
        <f t="shared" si="8"/>
        <v>30.42162964839815</v>
      </c>
      <c r="O26" s="4"/>
      <c r="P26" s="4"/>
      <c r="Q26" s="4"/>
    </row>
    <row r="27" spans="1:6" ht="12.75">
      <c r="A27" s="22">
        <f t="shared" si="7"/>
        <v>2000</v>
      </c>
      <c r="B27" s="24">
        <f t="shared" si="8"/>
        <v>21.63315886108313</v>
      </c>
      <c r="C27" s="24">
        <f t="shared" si="8"/>
        <v>30.827251377043453</v>
      </c>
      <c r="D27" s="24">
        <f t="shared" si="8"/>
        <v>40.79395670947103</v>
      </c>
      <c r="E27" s="24">
        <f t="shared" si="8"/>
        <v>49.18697172625217</v>
      </c>
      <c r="F27" s="24">
        <f t="shared" si="8"/>
        <v>40.562172864530865</v>
      </c>
    </row>
    <row r="28" spans="1:6" ht="12.75">
      <c r="A28" s="22">
        <f t="shared" si="7"/>
        <v>2500</v>
      </c>
      <c r="B28" s="24">
        <f t="shared" si="8"/>
        <v>27.041448576353904</v>
      </c>
      <c r="C28" s="24">
        <f t="shared" si="8"/>
        <v>38.53406422130432</v>
      </c>
      <c r="D28" s="24">
        <f t="shared" si="8"/>
        <v>50.992445886838794</v>
      </c>
      <c r="E28" s="24">
        <f t="shared" si="8"/>
        <v>61.4837146578152</v>
      </c>
      <c r="F28" s="24">
        <f t="shared" si="8"/>
        <v>50.70271608066357</v>
      </c>
    </row>
    <row r="29" spans="1:6" ht="12.75">
      <c r="A29" s="22">
        <f t="shared" si="7"/>
        <v>3000</v>
      </c>
      <c r="B29" s="24">
        <f t="shared" si="8"/>
        <v>32.44973829162468</v>
      </c>
      <c r="C29" s="24">
        <f t="shared" si="8"/>
        <v>46.24087706556518</v>
      </c>
      <c r="D29" s="24">
        <f t="shared" si="8"/>
        <v>61.19093506420656</v>
      </c>
      <c r="E29" s="24">
        <f t="shared" si="8"/>
        <v>73.78045758937824</v>
      </c>
      <c r="F29" s="24">
        <f t="shared" si="8"/>
        <v>60.8432592967963</v>
      </c>
    </row>
    <row r="30" spans="1:6" ht="12.75">
      <c r="A30" s="22">
        <f t="shared" si="7"/>
        <v>3500</v>
      </c>
      <c r="B30" s="24">
        <f t="shared" si="8"/>
        <v>37.85802800689547</v>
      </c>
      <c r="C30" s="24">
        <f t="shared" si="8"/>
        <v>53.94768990982605</v>
      </c>
      <c r="D30" s="24">
        <f t="shared" si="8"/>
        <v>71.3894242415743</v>
      </c>
      <c r="E30" s="24">
        <f t="shared" si="8"/>
        <v>86.07720052094129</v>
      </c>
      <c r="F30" s="24">
        <f t="shared" si="8"/>
        <v>70.983802512929</v>
      </c>
    </row>
    <row r="31" spans="1:6" ht="12.75">
      <c r="A31" s="22">
        <f t="shared" si="7"/>
        <v>4000</v>
      </c>
      <c r="B31" s="24">
        <f t="shared" si="8"/>
        <v>43.26631772216626</v>
      </c>
      <c r="C31" s="24">
        <f t="shared" si="8"/>
        <v>61.654502754086906</v>
      </c>
      <c r="D31" s="24">
        <f t="shared" si="8"/>
        <v>81.58791341894207</v>
      </c>
      <c r="E31" s="24">
        <f t="shared" si="8"/>
        <v>98.37394345250434</v>
      </c>
      <c r="F31" s="24">
        <f t="shared" si="8"/>
        <v>81.12434572906173</v>
      </c>
    </row>
    <row r="32" spans="1:6" ht="12.75">
      <c r="A32" s="22">
        <f t="shared" si="7"/>
        <v>4500</v>
      </c>
      <c r="B32" s="24">
        <f t="shared" si="8"/>
        <v>48.67460743743704</v>
      </c>
      <c r="C32" s="24">
        <f t="shared" si="8"/>
        <v>69.36131559834777</v>
      </c>
      <c r="D32" s="24">
        <f t="shared" si="8"/>
        <v>91.78640259630983</v>
      </c>
      <c r="E32" s="24">
        <f t="shared" si="8"/>
        <v>110.67068638406738</v>
      </c>
      <c r="F32" s="24">
        <f t="shared" si="8"/>
        <v>91.26488894519446</v>
      </c>
    </row>
    <row r="33" spans="1:6" ht="12.75">
      <c r="A33" s="22">
        <f t="shared" si="7"/>
        <v>5000</v>
      </c>
      <c r="B33" s="24">
        <f t="shared" si="8"/>
        <v>54.08289715270781</v>
      </c>
      <c r="C33" s="24">
        <f t="shared" si="8"/>
        <v>77.06812844260864</v>
      </c>
      <c r="D33" s="24">
        <f t="shared" si="8"/>
        <v>101.98489177367759</v>
      </c>
      <c r="E33" s="24">
        <f t="shared" si="8"/>
        <v>122.9674293156304</v>
      </c>
      <c r="F33" s="24">
        <f t="shared" si="8"/>
        <v>101.40543216132714</v>
      </c>
    </row>
    <row r="34" spans="1:6" ht="12.75">
      <c r="A34" s="22">
        <f t="shared" si="7"/>
        <v>5500</v>
      </c>
      <c r="B34" s="24">
        <f t="shared" si="8"/>
        <v>59.49118686797859</v>
      </c>
      <c r="C34" s="24">
        <f t="shared" si="8"/>
        <v>84.77494128686949</v>
      </c>
      <c r="D34" s="24">
        <f t="shared" si="8"/>
        <v>112.18338095104535</v>
      </c>
      <c r="E34" s="24">
        <f t="shared" si="8"/>
        <v>135.26417224719344</v>
      </c>
      <c r="F34" s="24">
        <f t="shared" si="8"/>
        <v>111.54597537745988</v>
      </c>
    </row>
    <row r="35" spans="1:6" ht="12.75">
      <c r="A35" s="22">
        <f t="shared" si="7"/>
        <v>6000</v>
      </c>
      <c r="B35" s="24">
        <f t="shared" si="8"/>
        <v>64.89947658324937</v>
      </c>
      <c r="C35" s="24">
        <f t="shared" si="8"/>
        <v>92.48175413113036</v>
      </c>
      <c r="D35" s="24">
        <f t="shared" si="8"/>
        <v>122.38187012841313</v>
      </c>
      <c r="E35" s="24">
        <f t="shared" si="8"/>
        <v>147.5609151787565</v>
      </c>
      <c r="F35" s="24">
        <f t="shared" si="8"/>
        <v>121.6865185935926</v>
      </c>
    </row>
    <row r="36" spans="1:7" ht="12.75">
      <c r="A36" s="22">
        <f t="shared" si="7"/>
        <v>6500</v>
      </c>
      <c r="B36" s="24">
        <f t="shared" si="8"/>
        <v>70.30776629852016</v>
      </c>
      <c r="C36" s="24">
        <f t="shared" si="8"/>
        <v>100.18856697539125</v>
      </c>
      <c r="D36" s="24">
        <f t="shared" si="8"/>
        <v>132.5803593057809</v>
      </c>
      <c r="E36" s="24">
        <f t="shared" si="8"/>
        <v>159.85765811031953</v>
      </c>
      <c r="F36" s="24">
        <f t="shared" si="8"/>
        <v>131.8270618097253</v>
      </c>
      <c r="G36" s="5"/>
    </row>
    <row r="37" spans="1:7" ht="12.75">
      <c r="A37" s="22">
        <f t="shared" si="7"/>
        <v>7000</v>
      </c>
      <c r="B37" s="24">
        <f t="shared" si="8"/>
        <v>75.71605601379095</v>
      </c>
      <c r="C37" s="24">
        <f t="shared" si="8"/>
        <v>107.8953798196521</v>
      </c>
      <c r="D37" s="24">
        <f t="shared" si="8"/>
        <v>142.7788484831486</v>
      </c>
      <c r="E37" s="24">
        <f t="shared" si="8"/>
        <v>172.15440104188258</v>
      </c>
      <c r="F37" s="24">
        <f t="shared" si="8"/>
        <v>141.967605025858</v>
      </c>
      <c r="G37" s="10"/>
    </row>
    <row r="38" spans="1:6" ht="12.75">
      <c r="A38" s="22">
        <f t="shared" si="7"/>
        <v>7500</v>
      </c>
      <c r="B38" s="24">
        <f t="shared" si="8"/>
        <v>81.12434572906173</v>
      </c>
      <c r="C38" s="24">
        <f t="shared" si="8"/>
        <v>115.60219266391299</v>
      </c>
      <c r="D38" s="24">
        <f t="shared" si="8"/>
        <v>152.97733766051638</v>
      </c>
      <c r="E38" s="24">
        <f t="shared" si="8"/>
        <v>184.45114397344562</v>
      </c>
      <c r="F38" s="24">
        <f t="shared" si="8"/>
        <v>152.10814824199076</v>
      </c>
    </row>
    <row r="39" spans="1:7" ht="12.75">
      <c r="A39" s="23">
        <f t="shared" si="7"/>
        <v>8000</v>
      </c>
      <c r="B39" s="24">
        <f t="shared" si="8"/>
        <v>86.53263544433251</v>
      </c>
      <c r="C39" s="24">
        <f t="shared" si="8"/>
        <v>123.30900550817381</v>
      </c>
      <c r="D39" s="24">
        <f t="shared" si="8"/>
        <v>163.17582683788413</v>
      </c>
      <c r="E39" s="24">
        <f t="shared" si="8"/>
        <v>196.74788690500867</v>
      </c>
      <c r="F39" s="24">
        <f t="shared" si="8"/>
        <v>162.24869145812346</v>
      </c>
      <c r="G39" s="2"/>
    </row>
    <row r="40" spans="1:7" ht="12.75">
      <c r="A40" s="17"/>
      <c r="B40" s="17" t="s">
        <v>0</v>
      </c>
      <c r="C40" s="17" t="s">
        <v>1</v>
      </c>
      <c r="D40" s="17" t="s">
        <v>43</v>
      </c>
      <c r="E40" s="19" t="s">
        <v>44</v>
      </c>
      <c r="F40" s="19" t="s">
        <v>45</v>
      </c>
      <c r="G40" s="10"/>
    </row>
    <row r="41" ht="12.75">
      <c r="E41" s="16"/>
    </row>
    <row r="42" spans="5:7" ht="12.75">
      <c r="E42" s="2"/>
      <c r="F42" s="2"/>
      <c r="G42" s="2"/>
    </row>
    <row r="43" spans="5:7" ht="12.75"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26" sqref="A26:F42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9" t="s">
        <v>20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6.751336293428812</v>
      </c>
      <c r="C7" s="3">
        <f aca="true" t="shared" si="2" ref="C7:C21">$A7/O$8*$N$21/12/5280*60</f>
        <v>9.72192426253749</v>
      </c>
      <c r="D7" s="3">
        <f aca="true" t="shared" si="3" ref="D7:D21">$A7/O$9*$N$21/12/5280*60</f>
        <v>12.888914742000459</v>
      </c>
      <c r="E7" s="3">
        <f aca="true" t="shared" si="4" ref="E7:E21">$A7/O$10*$N$21/12/5280*60</f>
        <v>15.52807347488627</v>
      </c>
      <c r="F7" s="3">
        <f aca="true" t="shared" si="5" ref="F7:F21">$A7/O$11*$N$21/12/5280*60</f>
        <v>18.0035634491435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10.808823529411764</v>
      </c>
    </row>
    <row r="8" spans="1:15" ht="12.75">
      <c r="A8" s="7">
        <v>1500</v>
      </c>
      <c r="B8" s="3">
        <f t="shared" si="1"/>
        <v>10.127004440143219</v>
      </c>
      <c r="C8" s="3">
        <f t="shared" si="2"/>
        <v>14.582886393806234</v>
      </c>
      <c r="D8" s="3">
        <f t="shared" si="3"/>
        <v>19.333372113000692</v>
      </c>
      <c r="E8" s="3">
        <f t="shared" si="4"/>
        <v>23.2921102123294</v>
      </c>
      <c r="F8" s="3">
        <f t="shared" si="5"/>
        <v>27.00534517371525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7.506127450980393</v>
      </c>
    </row>
    <row r="9" spans="1:15" ht="12.75">
      <c r="A9" s="7">
        <v>2000</v>
      </c>
      <c r="B9" s="3">
        <f t="shared" si="1"/>
        <v>13.502672586857624</v>
      </c>
      <c r="C9" s="3">
        <f t="shared" si="2"/>
        <v>19.44384852507498</v>
      </c>
      <c r="D9" s="3">
        <f t="shared" si="3"/>
        <v>25.777829484000918</v>
      </c>
      <c r="E9" s="3">
        <f t="shared" si="4"/>
        <v>31.05614694977254</v>
      </c>
      <c r="F9" s="3">
        <f t="shared" si="5"/>
        <v>36.007126898287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5.661764705882353</v>
      </c>
    </row>
    <row r="10" spans="1:15" ht="12.75">
      <c r="A10" s="7">
        <v>2500</v>
      </c>
      <c r="B10" s="3">
        <f t="shared" si="1"/>
        <v>16.87834073357203</v>
      </c>
      <c r="C10" s="3">
        <f t="shared" si="2"/>
        <v>24.304810656343722</v>
      </c>
      <c r="D10" s="3">
        <f t="shared" si="3"/>
        <v>32.222286855001144</v>
      </c>
      <c r="E10" s="3">
        <f t="shared" si="4"/>
        <v>38.820183687215675</v>
      </c>
      <c r="F10" s="3">
        <f t="shared" si="5"/>
        <v>45.00890862285875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4.6994884910485935</v>
      </c>
    </row>
    <row r="11" spans="1:15" ht="12.75">
      <c r="A11" s="7">
        <v>3000</v>
      </c>
      <c r="B11" s="3">
        <f t="shared" si="1"/>
        <v>20.254008880286438</v>
      </c>
      <c r="C11" s="3">
        <f t="shared" si="2"/>
        <v>29.165772787612468</v>
      </c>
      <c r="D11" s="3">
        <f t="shared" si="3"/>
        <v>38.666744226001384</v>
      </c>
      <c r="E11" s="3">
        <f t="shared" si="4"/>
        <v>46.5842204246588</v>
      </c>
      <c r="F11" s="3">
        <f t="shared" si="5"/>
        <v>54.0106903474305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4.053308823529412</v>
      </c>
    </row>
    <row r="12" spans="1:15" ht="12.75">
      <c r="A12" s="7">
        <v>3500</v>
      </c>
      <c r="B12" s="3">
        <f t="shared" si="1"/>
        <v>23.62967702700084</v>
      </c>
      <c r="C12" s="3">
        <f t="shared" si="2"/>
        <v>34.02673491888122</v>
      </c>
      <c r="D12" s="3">
        <f t="shared" si="3"/>
        <v>45.11120159700161</v>
      </c>
      <c r="E12" s="3">
        <f t="shared" si="4"/>
        <v>54.34825716210194</v>
      </c>
      <c r="F12" s="3">
        <f t="shared" si="5"/>
        <v>63.01247207200224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35</v>
      </c>
      <c r="N12" s="13">
        <f t="shared" si="0"/>
        <v>4.375</v>
      </c>
      <c r="O12" s="13"/>
    </row>
    <row r="13" spans="1:7" ht="12.75">
      <c r="A13" s="7">
        <v>4000</v>
      </c>
      <c r="B13" s="3">
        <f t="shared" si="1"/>
        <v>27.00534517371525</v>
      </c>
      <c r="C13" s="3">
        <f t="shared" si="2"/>
        <v>38.88769705014996</v>
      </c>
      <c r="D13" s="3">
        <f t="shared" si="3"/>
        <v>51.555658968001836</v>
      </c>
      <c r="E13" s="3">
        <f t="shared" si="4"/>
        <v>62.11229389954508</v>
      </c>
      <c r="F13" s="3">
        <f t="shared" si="5"/>
        <v>72.014253796574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30.38101332042966</v>
      </c>
      <c r="C14" s="3">
        <f t="shared" si="2"/>
        <v>43.74865918141871</v>
      </c>
      <c r="D14" s="3">
        <f t="shared" si="3"/>
        <v>58.00011633900206</v>
      </c>
      <c r="E14" s="3">
        <f t="shared" si="4"/>
        <v>69.8763306369882</v>
      </c>
      <c r="F14" s="3">
        <f t="shared" si="5"/>
        <v>81.01603552114575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33.75668146714406</v>
      </c>
      <c r="C15" s="3">
        <f t="shared" si="2"/>
        <v>48.609621312687445</v>
      </c>
      <c r="D15" s="3">
        <f t="shared" si="3"/>
        <v>64.44457371000229</v>
      </c>
      <c r="E15" s="3">
        <f t="shared" si="4"/>
        <v>77.64036737443135</v>
      </c>
      <c r="F15" s="3">
        <f t="shared" si="5"/>
        <v>90.0178172457175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37.13234961385847</v>
      </c>
      <c r="C16" s="3">
        <f t="shared" si="2"/>
        <v>53.4705834439562</v>
      </c>
      <c r="D16" s="3">
        <f t="shared" si="3"/>
        <v>70.88903108100253</v>
      </c>
      <c r="E16" s="3">
        <f t="shared" si="4"/>
        <v>85.40440411187447</v>
      </c>
      <c r="F16" s="3">
        <f t="shared" si="5"/>
        <v>99.01959897028924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40.508017760572876</v>
      </c>
      <c r="C17" s="3">
        <f t="shared" si="2"/>
        <v>58.331545575224936</v>
      </c>
      <c r="D17" s="3">
        <f t="shared" si="3"/>
        <v>77.33348845200277</v>
      </c>
      <c r="E17" s="3">
        <f t="shared" si="4"/>
        <v>93.1684408493176</v>
      </c>
      <c r="F17" s="3">
        <f t="shared" si="5"/>
        <v>108.021380694861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43.88368590728729</v>
      </c>
      <c r="C18" s="3">
        <f t="shared" si="2"/>
        <v>63.19250770649367</v>
      </c>
      <c r="D18" s="3">
        <f t="shared" si="3"/>
        <v>83.77794582300298</v>
      </c>
      <c r="E18" s="3">
        <f t="shared" si="4"/>
        <v>100.93247758676074</v>
      </c>
      <c r="F18" s="3">
        <f t="shared" si="5"/>
        <v>117.02316241943275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47.25935405400168</v>
      </c>
      <c r="C19" s="3">
        <f t="shared" si="2"/>
        <v>68.05346983776244</v>
      </c>
      <c r="D19" s="3">
        <f t="shared" si="3"/>
        <v>90.22240319400322</v>
      </c>
      <c r="E19" s="3">
        <f t="shared" si="4"/>
        <v>108.69651432420387</v>
      </c>
      <c r="F19" s="3">
        <f t="shared" si="5"/>
        <v>126.02494414400448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50.63502220071611</v>
      </c>
      <c r="C20" s="3">
        <f t="shared" si="2"/>
        <v>72.91443196903117</v>
      </c>
      <c r="D20" s="3">
        <f t="shared" si="3"/>
        <v>96.66686056500346</v>
      </c>
      <c r="E20" s="3">
        <f t="shared" si="4"/>
        <v>116.46055106164702</v>
      </c>
      <c r="F20" s="3">
        <f t="shared" si="5"/>
        <v>135.02672586857625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54.0106903474305</v>
      </c>
      <c r="C21" s="3">
        <f t="shared" si="2"/>
        <v>77.77539410029992</v>
      </c>
      <c r="D21" s="3">
        <f t="shared" si="3"/>
        <v>103.11131793600367</v>
      </c>
      <c r="E21" s="3">
        <f t="shared" si="4"/>
        <v>124.22458779909016</v>
      </c>
      <c r="F21" s="3">
        <f t="shared" si="5"/>
        <v>144.028507593148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:17" ht="12.75">
      <c r="A26" s="38" t="s">
        <v>10</v>
      </c>
      <c r="B26" s="3"/>
      <c r="C26" s="19" t="s">
        <v>11</v>
      </c>
      <c r="D26" s="3"/>
      <c r="E26" s="3"/>
      <c r="F26" s="3"/>
      <c r="O26" s="4"/>
      <c r="P26" s="4"/>
      <c r="Q26" s="4"/>
    </row>
    <row r="27" spans="1:6" ht="12.75">
      <c r="A27" s="22">
        <f aca="true" t="shared" si="7" ref="A27:A41">A7</f>
        <v>1000</v>
      </c>
      <c r="B27" s="24">
        <f aca="true" t="shared" si="8" ref="B27:F41">SUM(B7*1.605)</f>
        <v>10.835894750953244</v>
      </c>
      <c r="C27" s="24">
        <f t="shared" si="8"/>
        <v>15.603688441372672</v>
      </c>
      <c r="D27" s="24">
        <f t="shared" si="8"/>
        <v>20.686708160910737</v>
      </c>
      <c r="E27" s="24">
        <f t="shared" si="8"/>
        <v>24.922557927192464</v>
      </c>
      <c r="F27" s="24">
        <f t="shared" si="8"/>
        <v>28.895719335875317</v>
      </c>
    </row>
    <row r="28" spans="1:6" ht="12.75">
      <c r="A28" s="22">
        <f t="shared" si="7"/>
        <v>1500</v>
      </c>
      <c r="B28" s="24">
        <f t="shared" si="8"/>
        <v>16.253842126429866</v>
      </c>
      <c r="C28" s="24">
        <f t="shared" si="8"/>
        <v>23.405532662059006</v>
      </c>
      <c r="D28" s="24">
        <f t="shared" si="8"/>
        <v>31.03006224136611</v>
      </c>
      <c r="E28" s="24">
        <f t="shared" si="8"/>
        <v>37.383836890788686</v>
      </c>
      <c r="F28" s="24">
        <f t="shared" si="8"/>
        <v>43.34357900381298</v>
      </c>
    </row>
    <row r="29" spans="1:6" ht="12.75">
      <c r="A29" s="22">
        <f t="shared" si="7"/>
        <v>2000</v>
      </c>
      <c r="B29" s="24">
        <f t="shared" si="8"/>
        <v>21.67178950190649</v>
      </c>
      <c r="C29" s="24">
        <f t="shared" si="8"/>
        <v>31.207376882745343</v>
      </c>
      <c r="D29" s="24">
        <f t="shared" si="8"/>
        <v>41.37341632182147</v>
      </c>
      <c r="E29" s="24">
        <f t="shared" si="8"/>
        <v>49.84511585438493</v>
      </c>
      <c r="F29" s="24">
        <f t="shared" si="8"/>
        <v>57.79143867175063</v>
      </c>
    </row>
    <row r="30" spans="1:6" ht="12.75">
      <c r="A30" s="22">
        <f t="shared" si="7"/>
        <v>2500</v>
      </c>
      <c r="B30" s="24">
        <f t="shared" si="8"/>
        <v>27.08973687738311</v>
      </c>
      <c r="C30" s="24">
        <f t="shared" si="8"/>
        <v>39.00922110343167</v>
      </c>
      <c r="D30" s="24">
        <f t="shared" si="8"/>
        <v>51.716770402276836</v>
      </c>
      <c r="E30" s="24">
        <f t="shared" si="8"/>
        <v>62.30639481798116</v>
      </c>
      <c r="F30" s="24">
        <f t="shared" si="8"/>
        <v>72.23929833968829</v>
      </c>
    </row>
    <row r="31" spans="1:6" ht="12.75">
      <c r="A31" s="22">
        <f t="shared" si="7"/>
        <v>3000</v>
      </c>
      <c r="B31" s="24">
        <f t="shared" si="8"/>
        <v>32.50768425285973</v>
      </c>
      <c r="C31" s="24">
        <f t="shared" si="8"/>
        <v>46.81106532411801</v>
      </c>
      <c r="D31" s="24">
        <f t="shared" si="8"/>
        <v>62.06012448273222</v>
      </c>
      <c r="E31" s="24">
        <f t="shared" si="8"/>
        <v>74.76767378157737</v>
      </c>
      <c r="F31" s="24">
        <f t="shared" si="8"/>
        <v>86.68715800762595</v>
      </c>
    </row>
    <row r="32" spans="1:6" ht="12.75">
      <c r="A32" s="22">
        <f t="shared" si="7"/>
        <v>3500</v>
      </c>
      <c r="B32" s="24">
        <f t="shared" si="8"/>
        <v>37.92563162833635</v>
      </c>
      <c r="C32" s="24">
        <f t="shared" si="8"/>
        <v>54.61290954480435</v>
      </c>
      <c r="D32" s="24">
        <f t="shared" si="8"/>
        <v>72.40347856318759</v>
      </c>
      <c r="E32" s="24">
        <f t="shared" si="8"/>
        <v>87.22895274517361</v>
      </c>
      <c r="F32" s="24">
        <f t="shared" si="8"/>
        <v>101.13501767556359</v>
      </c>
    </row>
    <row r="33" spans="1:6" ht="12.75">
      <c r="A33" s="22">
        <f t="shared" si="7"/>
        <v>4000</v>
      </c>
      <c r="B33" s="24">
        <f t="shared" si="8"/>
        <v>43.34357900381298</v>
      </c>
      <c r="C33" s="24">
        <f t="shared" si="8"/>
        <v>62.41475376549069</v>
      </c>
      <c r="D33" s="24">
        <f t="shared" si="8"/>
        <v>82.74683264364295</v>
      </c>
      <c r="E33" s="24">
        <f t="shared" si="8"/>
        <v>99.69023170876986</v>
      </c>
      <c r="F33" s="24">
        <f t="shared" si="8"/>
        <v>115.58287734350127</v>
      </c>
    </row>
    <row r="34" spans="1:6" ht="12.75">
      <c r="A34" s="22">
        <f t="shared" si="7"/>
        <v>4500</v>
      </c>
      <c r="B34" s="24">
        <f t="shared" si="8"/>
        <v>48.7615263792896</v>
      </c>
      <c r="C34" s="24">
        <f t="shared" si="8"/>
        <v>70.21659798617702</v>
      </c>
      <c r="D34" s="24">
        <f t="shared" si="8"/>
        <v>93.0901867240983</v>
      </c>
      <c r="E34" s="24">
        <f t="shared" si="8"/>
        <v>112.15151067236606</v>
      </c>
      <c r="F34" s="24">
        <f t="shared" si="8"/>
        <v>130.03073701143893</v>
      </c>
    </row>
    <row r="35" spans="1:6" ht="12.75">
      <c r="A35" s="22">
        <f t="shared" si="7"/>
        <v>5000</v>
      </c>
      <c r="B35" s="24">
        <f t="shared" si="8"/>
        <v>54.17947375476622</v>
      </c>
      <c r="C35" s="24">
        <f t="shared" si="8"/>
        <v>78.01844220686334</v>
      </c>
      <c r="D35" s="24">
        <f t="shared" si="8"/>
        <v>103.43354080455367</v>
      </c>
      <c r="E35" s="24">
        <f t="shared" si="8"/>
        <v>124.61278963596232</v>
      </c>
      <c r="F35" s="24">
        <f t="shared" si="8"/>
        <v>144.47859667937658</v>
      </c>
    </row>
    <row r="36" spans="1:6" ht="12.75">
      <c r="A36" s="22">
        <f t="shared" si="7"/>
        <v>5500</v>
      </c>
      <c r="B36" s="24">
        <f t="shared" si="8"/>
        <v>59.59742113024285</v>
      </c>
      <c r="C36" s="24">
        <f t="shared" si="8"/>
        <v>85.8202864275497</v>
      </c>
      <c r="D36" s="24">
        <f t="shared" si="8"/>
        <v>113.77689488500906</v>
      </c>
      <c r="E36" s="24">
        <f t="shared" si="8"/>
        <v>137.07406859955853</v>
      </c>
      <c r="F36" s="24">
        <f t="shared" si="8"/>
        <v>158.92645634731423</v>
      </c>
    </row>
    <row r="37" spans="1:6" ht="12.75">
      <c r="A37" s="22">
        <f t="shared" si="7"/>
        <v>6000</v>
      </c>
      <c r="B37" s="24">
        <f t="shared" si="8"/>
        <v>65.01536850571947</v>
      </c>
      <c r="C37" s="24">
        <f t="shared" si="8"/>
        <v>93.62213064823602</v>
      </c>
      <c r="D37" s="24">
        <f t="shared" si="8"/>
        <v>124.12024896546444</v>
      </c>
      <c r="E37" s="24">
        <f t="shared" si="8"/>
        <v>149.53534756315474</v>
      </c>
      <c r="F37" s="24">
        <f t="shared" si="8"/>
        <v>173.3743160152519</v>
      </c>
    </row>
    <row r="38" spans="1:7" ht="12.75">
      <c r="A38" s="22">
        <f t="shared" si="7"/>
        <v>6500</v>
      </c>
      <c r="B38" s="24">
        <f t="shared" si="8"/>
        <v>70.4333158811961</v>
      </c>
      <c r="C38" s="24">
        <f t="shared" si="8"/>
        <v>101.42397486892234</v>
      </c>
      <c r="D38" s="24">
        <f t="shared" si="8"/>
        <v>134.46360304591977</v>
      </c>
      <c r="E38" s="24">
        <f t="shared" si="8"/>
        <v>161.996626526751</v>
      </c>
      <c r="F38" s="24">
        <f t="shared" si="8"/>
        <v>187.82217568318956</v>
      </c>
      <c r="G38" s="5"/>
    </row>
    <row r="39" spans="1:7" ht="12.75">
      <c r="A39" s="22">
        <f t="shared" si="7"/>
        <v>7000</v>
      </c>
      <c r="B39" s="24">
        <f t="shared" si="8"/>
        <v>75.8512632566727</v>
      </c>
      <c r="C39" s="24">
        <f t="shared" si="8"/>
        <v>109.2258190896087</v>
      </c>
      <c r="D39" s="24">
        <f t="shared" si="8"/>
        <v>144.80695712637518</v>
      </c>
      <c r="E39" s="24">
        <f t="shared" si="8"/>
        <v>174.45790549034723</v>
      </c>
      <c r="F39" s="24">
        <f t="shared" si="8"/>
        <v>202.27003535112718</v>
      </c>
      <c r="G39" s="10"/>
    </row>
    <row r="40" spans="1:6" ht="12.75">
      <c r="A40" s="22">
        <f t="shared" si="7"/>
        <v>7500</v>
      </c>
      <c r="B40" s="24">
        <f t="shared" si="8"/>
        <v>81.26921063214935</v>
      </c>
      <c r="C40" s="24">
        <f t="shared" si="8"/>
        <v>117.02766331029503</v>
      </c>
      <c r="D40" s="24">
        <f t="shared" si="8"/>
        <v>155.15031120683057</v>
      </c>
      <c r="E40" s="24">
        <f t="shared" si="8"/>
        <v>186.91918445394347</v>
      </c>
      <c r="F40" s="24">
        <f t="shared" si="8"/>
        <v>216.71789501906488</v>
      </c>
    </row>
    <row r="41" spans="1:7" ht="12.75">
      <c r="A41" s="23">
        <f t="shared" si="7"/>
        <v>8000</v>
      </c>
      <c r="B41" s="24">
        <f t="shared" si="8"/>
        <v>86.68715800762595</v>
      </c>
      <c r="C41" s="24">
        <f t="shared" si="8"/>
        <v>124.82950753098137</v>
      </c>
      <c r="D41" s="24">
        <f t="shared" si="8"/>
        <v>165.4936652872859</v>
      </c>
      <c r="E41" s="24">
        <f t="shared" si="8"/>
        <v>199.38046341753972</v>
      </c>
      <c r="F41" s="24">
        <f t="shared" si="8"/>
        <v>231.16575468700253</v>
      </c>
      <c r="G41" s="2"/>
    </row>
    <row r="42" spans="1:7" ht="12.75">
      <c r="A42" s="17"/>
      <c r="B42" s="17" t="s">
        <v>0</v>
      </c>
      <c r="C42" s="17" t="s">
        <v>1</v>
      </c>
      <c r="D42" s="17" t="s">
        <v>43</v>
      </c>
      <c r="E42" s="29" t="s">
        <v>44</v>
      </c>
      <c r="F42" s="29" t="s">
        <v>45</v>
      </c>
      <c r="G42" s="2"/>
    </row>
    <row r="43" spans="5:7" ht="12.75"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2">
      <selection activeCell="A27" sqref="A27:F43"/>
    </sheetView>
  </sheetViews>
  <sheetFormatPr defaultColWidth="9.140625" defaultRowHeight="12.75"/>
  <cols>
    <col min="1" max="1" width="19.71093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94.5">
      <c r="B1" s="21" t="s">
        <v>21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6.265444666250224</v>
      </c>
      <c r="C7" s="3">
        <f aca="true" t="shared" si="2" ref="C7:C21">$A7/O$8*$N$21/12/5280*60</f>
        <v>9.02224031940032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14.410522732375513</v>
      </c>
      <c r="F7" s="3">
        <f aca="true" t="shared" si="5" ref="F7:F21">$A7/O$11*$N$21/12/5280*60</f>
        <v>16.70785244333393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11.647058823529411</v>
      </c>
    </row>
    <row r="8" spans="1:15" ht="12.75">
      <c r="A8" s="7">
        <v>1500</v>
      </c>
      <c r="B8" s="3">
        <f t="shared" si="1"/>
        <v>9.398166999375334</v>
      </c>
      <c r="C8" s="3">
        <f t="shared" si="2"/>
        <v>13.53336047910048</v>
      </c>
      <c r="D8" s="3">
        <f t="shared" si="3"/>
        <v>17.941955180625637</v>
      </c>
      <c r="E8" s="3">
        <f t="shared" si="4"/>
        <v>21.615784098563267</v>
      </c>
      <c r="F8" s="3">
        <f t="shared" si="5"/>
        <v>25.061778665000894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8.088235294117649</v>
      </c>
    </row>
    <row r="9" spans="1:15" ht="12.75">
      <c r="A9" s="7">
        <v>2000</v>
      </c>
      <c r="B9" s="3">
        <f t="shared" si="1"/>
        <v>12.530889332500449</v>
      </c>
      <c r="C9" s="3">
        <f t="shared" si="2"/>
        <v>18.04448063880064</v>
      </c>
      <c r="D9" s="3">
        <f t="shared" si="3"/>
        <v>23.922606907500853</v>
      </c>
      <c r="E9" s="3">
        <f t="shared" si="4"/>
        <v>28.821045464751027</v>
      </c>
      <c r="F9" s="3">
        <f t="shared" si="5"/>
        <v>33.41570488666786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6.100840336134454</v>
      </c>
    </row>
    <row r="10" spans="1:15" ht="12.75">
      <c r="A10" s="7">
        <v>2500</v>
      </c>
      <c r="B10" s="3">
        <f t="shared" si="1"/>
        <v>15.66361166562556</v>
      </c>
      <c r="C10" s="3">
        <f t="shared" si="2"/>
        <v>22.5556007985008</v>
      </c>
      <c r="D10" s="3">
        <f t="shared" si="3"/>
        <v>29.903258634376066</v>
      </c>
      <c r="E10" s="3">
        <f t="shared" si="4"/>
        <v>36.026306830938786</v>
      </c>
      <c r="F10" s="3">
        <f t="shared" si="5"/>
        <v>41.76963110833482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5.063938618925832</v>
      </c>
    </row>
    <row r="11" spans="1:15" ht="12.75">
      <c r="A11" s="7">
        <v>3000</v>
      </c>
      <c r="B11" s="3">
        <f t="shared" si="1"/>
        <v>18.79633399875067</v>
      </c>
      <c r="C11" s="3">
        <f t="shared" si="2"/>
        <v>27.06672095820096</v>
      </c>
      <c r="D11" s="3">
        <f t="shared" si="3"/>
        <v>35.883910361251274</v>
      </c>
      <c r="E11" s="3">
        <f t="shared" si="4"/>
        <v>43.231568197126535</v>
      </c>
      <c r="F11" s="3">
        <f t="shared" si="5"/>
        <v>50.12355733000179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4.36764705882353</v>
      </c>
    </row>
    <row r="12" spans="1:15" ht="12.75">
      <c r="A12" s="7">
        <v>3500</v>
      </c>
      <c r="B12" s="3">
        <f t="shared" si="1"/>
        <v>21.929056331875785</v>
      </c>
      <c r="C12" s="3">
        <f t="shared" si="2"/>
        <v>31.577841117901123</v>
      </c>
      <c r="D12" s="3">
        <f t="shared" si="3"/>
        <v>41.8645620881265</v>
      </c>
      <c r="E12" s="3">
        <f t="shared" si="4"/>
        <v>50.43682956331429</v>
      </c>
      <c r="F12" s="3">
        <f t="shared" si="5"/>
        <v>58.477483551668755</v>
      </c>
      <c r="G12" s="3" t="e">
        <f t="shared" si="6"/>
        <v>#DIV/0!</v>
      </c>
      <c r="J12" t="s">
        <v>42</v>
      </c>
      <c r="K12" s="14">
        <v>7</v>
      </c>
      <c r="L12" s="1" t="s">
        <v>7</v>
      </c>
      <c r="M12" s="20">
        <v>33</v>
      </c>
      <c r="N12" s="13">
        <f t="shared" si="0"/>
        <v>4.714285714285714</v>
      </c>
      <c r="O12" s="13"/>
    </row>
    <row r="13" spans="1:7" ht="12.75">
      <c r="A13" s="7">
        <v>4000</v>
      </c>
      <c r="B13" s="3">
        <f t="shared" si="1"/>
        <v>25.061778665000897</v>
      </c>
      <c r="C13" s="3">
        <f t="shared" si="2"/>
        <v>36.08896127760128</v>
      </c>
      <c r="D13" s="3">
        <f t="shared" si="3"/>
        <v>47.845213815001706</v>
      </c>
      <c r="E13" s="3">
        <f t="shared" si="4"/>
        <v>57.642090929502054</v>
      </c>
      <c r="F13" s="3">
        <f t="shared" si="5"/>
        <v>66.83140977333572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28.19450099812601</v>
      </c>
      <c r="C14" s="3">
        <f t="shared" si="2"/>
        <v>40.60008143730144</v>
      </c>
      <c r="D14" s="3">
        <f t="shared" si="3"/>
        <v>53.82586554187691</v>
      </c>
      <c r="E14" s="3">
        <f t="shared" si="4"/>
        <v>64.84735229568982</v>
      </c>
      <c r="F14" s="3">
        <f t="shared" si="5"/>
        <v>75.18533599500267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31.32722333125112</v>
      </c>
      <c r="C15" s="3">
        <f t="shared" si="2"/>
        <v>45.1112015970016</v>
      </c>
      <c r="D15" s="3">
        <f t="shared" si="3"/>
        <v>59.80651726875213</v>
      </c>
      <c r="E15" s="3">
        <f t="shared" si="4"/>
        <v>72.05261366187757</v>
      </c>
      <c r="F15" s="3">
        <f t="shared" si="5"/>
        <v>83.53926221666964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34.45994566437623</v>
      </c>
      <c r="C16" s="3">
        <f t="shared" si="2"/>
        <v>49.622321756701766</v>
      </c>
      <c r="D16" s="3">
        <f t="shared" si="3"/>
        <v>65.78716899562734</v>
      </c>
      <c r="E16" s="3">
        <f t="shared" si="4"/>
        <v>79.25787502806533</v>
      </c>
      <c r="F16" s="3">
        <f t="shared" si="5"/>
        <v>91.8931884383366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37.59266799750134</v>
      </c>
      <c r="C17" s="3">
        <f t="shared" si="2"/>
        <v>54.13344191640192</v>
      </c>
      <c r="D17" s="3">
        <f t="shared" si="3"/>
        <v>71.76782072250255</v>
      </c>
      <c r="E17" s="3">
        <f t="shared" si="4"/>
        <v>86.46313639425307</v>
      </c>
      <c r="F17" s="3">
        <f t="shared" si="5"/>
        <v>100.24711466000358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40.72539033062646</v>
      </c>
      <c r="C18" s="3">
        <f t="shared" si="2"/>
        <v>58.64456207610208</v>
      </c>
      <c r="D18" s="3">
        <f t="shared" si="3"/>
        <v>77.74847244937776</v>
      </c>
      <c r="E18" s="3">
        <f t="shared" si="4"/>
        <v>93.66839776044084</v>
      </c>
      <c r="F18" s="3">
        <f t="shared" si="5"/>
        <v>108.60104088167053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43.85811266375157</v>
      </c>
      <c r="C19" s="3">
        <f t="shared" si="2"/>
        <v>63.155682235802246</v>
      </c>
      <c r="D19" s="3">
        <f t="shared" si="3"/>
        <v>83.729124176253</v>
      </c>
      <c r="E19" s="3">
        <f t="shared" si="4"/>
        <v>100.87365912662858</v>
      </c>
      <c r="F19" s="3">
        <f t="shared" si="5"/>
        <v>116.95496710333751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46.990834996876686</v>
      </c>
      <c r="C20" s="3">
        <f t="shared" si="2"/>
        <v>67.66680239550242</v>
      </c>
      <c r="D20" s="3">
        <f t="shared" si="3"/>
        <v>89.7097759031282</v>
      </c>
      <c r="E20" s="3">
        <f t="shared" si="4"/>
        <v>108.07892049281635</v>
      </c>
      <c r="F20" s="3">
        <f t="shared" si="5"/>
        <v>125.30889332500448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50.123557330001795</v>
      </c>
      <c r="C21" s="3">
        <f t="shared" si="2"/>
        <v>72.17792255520256</v>
      </c>
      <c r="D21" s="3">
        <f t="shared" si="3"/>
        <v>95.69042763000341</v>
      </c>
      <c r="E21" s="3">
        <f t="shared" si="4"/>
        <v>115.28418185900411</v>
      </c>
      <c r="F21" s="3">
        <f t="shared" si="5"/>
        <v>133.66281954667144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31">SUM(B7*1.605)</f>
        <v>10.05603868933161</v>
      </c>
      <c r="C28" s="24">
        <f t="shared" si="8"/>
        <v>14.480695712637512</v>
      </c>
      <c r="D28" s="24">
        <f t="shared" si="8"/>
        <v>19.197892043269434</v>
      </c>
      <c r="E28" s="24">
        <f t="shared" si="8"/>
        <v>23.128888985462698</v>
      </c>
      <c r="F28" s="24">
        <f t="shared" si="8"/>
        <v>26.816103171550957</v>
      </c>
    </row>
    <row r="29" spans="1:6" ht="12.75">
      <c r="A29" s="22">
        <f t="shared" si="7"/>
        <v>1500</v>
      </c>
      <c r="B29" s="24">
        <f t="shared" si="8"/>
        <v>15.084058033997412</v>
      </c>
      <c r="C29" s="24">
        <f t="shared" si="8"/>
        <v>21.721043568956272</v>
      </c>
      <c r="D29" s="24">
        <f t="shared" si="8"/>
        <v>28.796838064904147</v>
      </c>
      <c r="E29" s="24">
        <f t="shared" si="8"/>
        <v>34.69333347819404</v>
      </c>
      <c r="F29" s="24">
        <f t="shared" si="8"/>
        <v>40.22415475732643</v>
      </c>
    </row>
    <row r="30" spans="1:6" ht="12.75">
      <c r="A30" s="22">
        <f t="shared" si="7"/>
        <v>2000</v>
      </c>
      <c r="B30" s="24">
        <f t="shared" si="8"/>
        <v>20.11207737866322</v>
      </c>
      <c r="C30" s="24">
        <f t="shared" si="8"/>
        <v>28.961391425275025</v>
      </c>
      <c r="D30" s="24">
        <f t="shared" si="8"/>
        <v>38.39578408653887</v>
      </c>
      <c r="E30" s="24">
        <f t="shared" si="8"/>
        <v>46.257777970925396</v>
      </c>
      <c r="F30" s="24">
        <f t="shared" si="8"/>
        <v>53.63220634310191</v>
      </c>
    </row>
    <row r="31" spans="1:6" ht="12.75">
      <c r="A31" s="22">
        <f t="shared" si="7"/>
        <v>2500</v>
      </c>
      <c r="B31" s="24">
        <f t="shared" si="8"/>
        <v>25.140096723329023</v>
      </c>
      <c r="C31" s="24">
        <f t="shared" si="8"/>
        <v>36.20173928159379</v>
      </c>
      <c r="D31" s="24">
        <f t="shared" si="8"/>
        <v>47.994730108173584</v>
      </c>
      <c r="E31" s="24">
        <f t="shared" si="8"/>
        <v>57.82222246365675</v>
      </c>
      <c r="F31" s="24">
        <f t="shared" si="8"/>
        <v>67.04025792887738</v>
      </c>
    </row>
    <row r="32" spans="1:6" ht="12.75">
      <c r="A32" s="22">
        <f t="shared" si="7"/>
        <v>3000</v>
      </c>
      <c r="B32" s="24">
        <f aca="true" t="shared" si="9" ref="B32:E42">SUM(B11*1.605)</f>
        <v>30.168116067994823</v>
      </c>
      <c r="C32" s="24">
        <f t="shared" si="9"/>
        <v>43.442087137912544</v>
      </c>
      <c r="D32" s="24">
        <f t="shared" si="9"/>
        <v>57.593676129808294</v>
      </c>
      <c r="E32" s="24">
        <f t="shared" si="9"/>
        <v>69.38666695638808</v>
      </c>
      <c r="F32" s="24">
        <f aca="true" t="shared" si="10" ref="F32:F42">SUM(F11*1.605)</f>
        <v>80.44830951465286</v>
      </c>
    </row>
    <row r="33" spans="1:6" ht="12.75">
      <c r="A33" s="22">
        <f t="shared" si="7"/>
        <v>3500</v>
      </c>
      <c r="B33" s="24">
        <f t="shared" si="9"/>
        <v>35.19613541266063</v>
      </c>
      <c r="C33" s="24">
        <f t="shared" si="9"/>
        <v>50.6824349942313</v>
      </c>
      <c r="D33" s="24">
        <f t="shared" si="9"/>
        <v>67.19262215144303</v>
      </c>
      <c r="E33" s="24">
        <f t="shared" si="9"/>
        <v>80.95111144911944</v>
      </c>
      <c r="F33" s="24">
        <f t="shared" si="10"/>
        <v>93.85636110042834</v>
      </c>
    </row>
    <row r="34" spans="1:6" ht="12.75">
      <c r="A34" s="22">
        <f t="shared" si="7"/>
        <v>4000</v>
      </c>
      <c r="B34" s="24">
        <f t="shared" si="9"/>
        <v>40.22415475732644</v>
      </c>
      <c r="C34" s="24">
        <f t="shared" si="9"/>
        <v>57.92278285055005</v>
      </c>
      <c r="D34" s="24">
        <f t="shared" si="9"/>
        <v>76.79156817307774</v>
      </c>
      <c r="E34" s="24">
        <f t="shared" si="9"/>
        <v>92.51555594185079</v>
      </c>
      <c r="F34" s="24">
        <f t="shared" si="10"/>
        <v>107.26441268620383</v>
      </c>
    </row>
    <row r="35" spans="1:6" ht="12.75">
      <c r="A35" s="22">
        <f t="shared" si="7"/>
        <v>4500</v>
      </c>
      <c r="B35" s="24">
        <f t="shared" si="9"/>
        <v>45.252174101992246</v>
      </c>
      <c r="C35" s="24">
        <f t="shared" si="9"/>
        <v>65.16313070686881</v>
      </c>
      <c r="D35" s="24">
        <f t="shared" si="9"/>
        <v>86.39051419471244</v>
      </c>
      <c r="E35" s="24">
        <f t="shared" si="9"/>
        <v>104.08000043458216</v>
      </c>
      <c r="F35" s="24">
        <f t="shared" si="10"/>
        <v>120.6724642719793</v>
      </c>
    </row>
    <row r="36" spans="1:6" ht="12.75">
      <c r="A36" s="22">
        <f t="shared" si="7"/>
        <v>5000</v>
      </c>
      <c r="B36" s="24">
        <f t="shared" si="9"/>
        <v>50.280193446658046</v>
      </c>
      <c r="C36" s="24">
        <f t="shared" si="9"/>
        <v>72.40347856318758</v>
      </c>
      <c r="D36" s="24">
        <f t="shared" si="9"/>
        <v>95.98946021634717</v>
      </c>
      <c r="E36" s="24">
        <f t="shared" si="9"/>
        <v>115.6444449273135</v>
      </c>
      <c r="F36" s="24">
        <f t="shared" si="10"/>
        <v>134.08051585775476</v>
      </c>
    </row>
    <row r="37" spans="1:6" ht="12.75">
      <c r="A37" s="22">
        <f t="shared" si="7"/>
        <v>5500</v>
      </c>
      <c r="B37" s="24">
        <f t="shared" si="9"/>
        <v>55.30821279132385</v>
      </c>
      <c r="C37" s="24">
        <f t="shared" si="9"/>
        <v>79.64382641950634</v>
      </c>
      <c r="D37" s="24">
        <f t="shared" si="9"/>
        <v>105.58840623798189</v>
      </c>
      <c r="E37" s="24">
        <f t="shared" si="9"/>
        <v>127.20888942004486</v>
      </c>
      <c r="F37" s="24">
        <f t="shared" si="10"/>
        <v>147.48856744353023</v>
      </c>
    </row>
    <row r="38" spans="1:6" ht="12.75">
      <c r="A38" s="22">
        <f t="shared" si="7"/>
        <v>6000</v>
      </c>
      <c r="B38" s="24">
        <f t="shared" si="9"/>
        <v>60.33623213598965</v>
      </c>
      <c r="C38" s="24">
        <f t="shared" si="9"/>
        <v>86.88417427582509</v>
      </c>
      <c r="D38" s="24">
        <f t="shared" si="9"/>
        <v>115.18735225961659</v>
      </c>
      <c r="E38" s="24">
        <f t="shared" si="9"/>
        <v>138.77333391277617</v>
      </c>
      <c r="F38" s="24">
        <f t="shared" si="10"/>
        <v>160.89661902930573</v>
      </c>
    </row>
    <row r="39" spans="1:7" ht="12.75">
      <c r="A39" s="22">
        <f t="shared" si="7"/>
        <v>6500</v>
      </c>
      <c r="B39" s="24">
        <f t="shared" si="9"/>
        <v>65.36425148065547</v>
      </c>
      <c r="C39" s="24">
        <f t="shared" si="9"/>
        <v>94.12452213214384</v>
      </c>
      <c r="D39" s="24">
        <f t="shared" si="9"/>
        <v>124.7862982812513</v>
      </c>
      <c r="E39" s="24">
        <f t="shared" si="9"/>
        <v>150.33777840550755</v>
      </c>
      <c r="F39" s="24">
        <f t="shared" si="10"/>
        <v>174.3046706150812</v>
      </c>
      <c r="G39" s="5"/>
    </row>
    <row r="40" spans="1:7" ht="12.75">
      <c r="A40" s="22">
        <f t="shared" si="7"/>
        <v>7000</v>
      </c>
      <c r="B40" s="24">
        <f t="shared" si="9"/>
        <v>70.39227082532126</v>
      </c>
      <c r="C40" s="24">
        <f t="shared" si="9"/>
        <v>101.3648699884626</v>
      </c>
      <c r="D40" s="24">
        <f t="shared" si="9"/>
        <v>134.38524430288606</v>
      </c>
      <c r="E40" s="24">
        <f t="shared" si="9"/>
        <v>161.90222289823888</v>
      </c>
      <c r="F40" s="24">
        <f t="shared" si="10"/>
        <v>187.7127222008567</v>
      </c>
      <c r="G40" s="10"/>
    </row>
    <row r="41" spans="1:6" ht="12.75">
      <c r="A41" s="22">
        <f t="shared" si="7"/>
        <v>7500</v>
      </c>
      <c r="B41" s="24">
        <f t="shared" si="9"/>
        <v>75.42029016998708</v>
      </c>
      <c r="C41" s="24">
        <f t="shared" si="9"/>
        <v>108.60521784478138</v>
      </c>
      <c r="D41" s="24">
        <f t="shared" si="9"/>
        <v>143.98419032452077</v>
      </c>
      <c r="E41" s="24">
        <f t="shared" si="9"/>
        <v>173.46666739097023</v>
      </c>
      <c r="F41" s="24">
        <f t="shared" si="10"/>
        <v>201.12077378663218</v>
      </c>
    </row>
    <row r="42" spans="1:7" ht="12.75">
      <c r="A42" s="23">
        <f t="shared" si="7"/>
        <v>8000</v>
      </c>
      <c r="B42" s="24">
        <f t="shared" si="9"/>
        <v>80.44830951465288</v>
      </c>
      <c r="C42" s="24">
        <f t="shared" si="9"/>
        <v>115.8455657011001</v>
      </c>
      <c r="D42" s="24">
        <f t="shared" si="9"/>
        <v>153.58313634615547</v>
      </c>
      <c r="E42" s="24">
        <f t="shared" si="9"/>
        <v>185.03111188370158</v>
      </c>
      <c r="F42" s="24">
        <f t="shared" si="10"/>
        <v>214.52882537240765</v>
      </c>
      <c r="G42" s="2"/>
    </row>
    <row r="43" spans="2:7" ht="12.75"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H48" sqref="H48"/>
    </sheetView>
  </sheetViews>
  <sheetFormatPr defaultColWidth="9.140625" defaultRowHeight="12.75"/>
  <cols>
    <col min="1" max="1" width="18.14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.75">
      <c r="B1" s="21" t="s">
        <v>22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5.538205553203322</v>
      </c>
      <c r="C7" s="3">
        <f aca="true" t="shared" si="2" ref="C7:C21">$A7/O$8*$N$21/12/5280*60</f>
        <v>7.975015996612785</v>
      </c>
      <c r="D7" s="3">
        <f aca="true" t="shared" si="3" ref="D7:D21">$A7/O$9*$N$21/12/5280*60</f>
        <v>10.572937874297251</v>
      </c>
      <c r="E7" s="3">
        <f aca="true" t="shared" si="4" ref="E7:E21">$A7/O$10*$N$21/12/5280*60</f>
        <v>12.737872772367643</v>
      </c>
      <c r="F7" s="3">
        <f aca="true" t="shared" si="5" ref="F7:F21">$A7/O$11*$N$21/12/5280*60</f>
        <v>14.768548141875527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13.176470588235295</v>
      </c>
    </row>
    <row r="8" spans="1:15" ht="12.75">
      <c r="A8" s="7">
        <v>1500</v>
      </c>
      <c r="B8" s="3">
        <f t="shared" si="1"/>
        <v>8.307308329804984</v>
      </c>
      <c r="C8" s="3">
        <f t="shared" si="2"/>
        <v>11.962523994919177</v>
      </c>
      <c r="D8" s="3">
        <f t="shared" si="3"/>
        <v>15.85940681144588</v>
      </c>
      <c r="E8" s="3">
        <f t="shared" si="4"/>
        <v>19.106809158551467</v>
      </c>
      <c r="F8" s="3">
        <f t="shared" si="5"/>
        <v>22.152822212813287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9.150326797385622</v>
      </c>
    </row>
    <row r="9" spans="1:15" ht="12.75">
      <c r="A9" s="7">
        <v>2000</v>
      </c>
      <c r="B9" s="3">
        <f t="shared" si="1"/>
        <v>11.076411106406644</v>
      </c>
      <c r="C9" s="3">
        <f t="shared" si="2"/>
        <v>15.95003199322557</v>
      </c>
      <c r="D9" s="3">
        <f t="shared" si="3"/>
        <v>21.145875748594502</v>
      </c>
      <c r="E9" s="3">
        <f t="shared" si="4"/>
        <v>25.475745544735286</v>
      </c>
      <c r="F9" s="3">
        <f t="shared" si="5"/>
        <v>29.537096283751055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6.901960784313726</v>
      </c>
    </row>
    <row r="10" spans="1:15" ht="12.75">
      <c r="A10" s="7">
        <v>2500</v>
      </c>
      <c r="B10" s="3">
        <f t="shared" si="1"/>
        <v>13.845513883008305</v>
      </c>
      <c r="C10" s="3">
        <f t="shared" si="2"/>
        <v>19.93753999153196</v>
      </c>
      <c r="D10" s="3">
        <f t="shared" si="3"/>
        <v>26.432344685743132</v>
      </c>
      <c r="E10" s="3">
        <f t="shared" si="4"/>
        <v>31.8446819309191</v>
      </c>
      <c r="F10" s="3">
        <f t="shared" si="5"/>
        <v>36.92137035468881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5.728900255754476</v>
      </c>
    </row>
    <row r="11" spans="1:15" ht="12.75">
      <c r="A11" s="7">
        <v>3000</v>
      </c>
      <c r="B11" s="3">
        <f t="shared" si="1"/>
        <v>16.61461665960997</v>
      </c>
      <c r="C11" s="3">
        <f t="shared" si="2"/>
        <v>23.925047989838355</v>
      </c>
      <c r="D11" s="3">
        <f t="shared" si="3"/>
        <v>31.71881362289176</v>
      </c>
      <c r="E11" s="3">
        <f t="shared" si="4"/>
        <v>38.213618317102934</v>
      </c>
      <c r="F11" s="3">
        <f t="shared" si="5"/>
        <v>44.305644425626575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4.9411764705882355</v>
      </c>
    </row>
    <row r="12" spans="1:15" ht="12.75">
      <c r="A12" s="7">
        <v>3500</v>
      </c>
      <c r="B12" s="3">
        <f t="shared" si="1"/>
        <v>19.383719436211628</v>
      </c>
      <c r="C12" s="3">
        <f t="shared" si="2"/>
        <v>27.91255598814474</v>
      </c>
      <c r="D12" s="3">
        <f t="shared" si="3"/>
        <v>37.00528256004038</v>
      </c>
      <c r="E12" s="3">
        <f t="shared" si="4"/>
        <v>44.582554703286746</v>
      </c>
      <c r="F12" s="3">
        <f t="shared" si="5"/>
        <v>51.689918496564346</v>
      </c>
      <c r="G12" s="3" t="e">
        <f t="shared" si="6"/>
        <v>#DIV/0!</v>
      </c>
      <c r="J12" t="s">
        <v>42</v>
      </c>
      <c r="K12" s="14">
        <v>6</v>
      </c>
      <c r="L12" s="1" t="s">
        <v>7</v>
      </c>
      <c r="M12" s="20">
        <v>32</v>
      </c>
      <c r="N12" s="13">
        <f t="shared" si="0"/>
        <v>5.333333333333333</v>
      </c>
      <c r="O12" s="13"/>
    </row>
    <row r="13" spans="1:7" ht="12.75">
      <c r="A13" s="7">
        <v>4000</v>
      </c>
      <c r="B13" s="3">
        <f t="shared" si="1"/>
        <v>22.152822212813287</v>
      </c>
      <c r="C13" s="3">
        <f t="shared" si="2"/>
        <v>31.90006398645114</v>
      </c>
      <c r="D13" s="3">
        <f t="shared" si="3"/>
        <v>42.291751497189004</v>
      </c>
      <c r="E13" s="3">
        <f t="shared" si="4"/>
        <v>50.95149108947057</v>
      </c>
      <c r="F13" s="3">
        <f t="shared" si="5"/>
        <v>59.07419256750211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24.921924989414954</v>
      </c>
      <c r="C14" s="3">
        <f t="shared" si="2"/>
        <v>35.88757198475752</v>
      </c>
      <c r="D14" s="3">
        <f t="shared" si="3"/>
        <v>47.57822043433764</v>
      </c>
      <c r="E14" s="3">
        <f t="shared" si="4"/>
        <v>57.3204274756544</v>
      </c>
      <c r="F14" s="3">
        <f t="shared" si="5"/>
        <v>66.45846663843987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27.69102776601661</v>
      </c>
      <c r="C15" s="3">
        <f t="shared" si="2"/>
        <v>39.87507998306392</v>
      </c>
      <c r="D15" s="3">
        <f t="shared" si="3"/>
        <v>52.864689371486264</v>
      </c>
      <c r="E15" s="3">
        <f t="shared" si="4"/>
        <v>63.6893638618382</v>
      </c>
      <c r="F15" s="3">
        <f t="shared" si="5"/>
        <v>73.84274070937762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30.460130542618277</v>
      </c>
      <c r="C16" s="3">
        <f t="shared" si="2"/>
        <v>43.86258798137031</v>
      </c>
      <c r="D16" s="3">
        <f t="shared" si="3"/>
        <v>58.151158308634884</v>
      </c>
      <c r="E16" s="3">
        <f t="shared" si="4"/>
        <v>70.05830024802205</v>
      </c>
      <c r="F16" s="3">
        <f t="shared" si="5"/>
        <v>81.22701478031541</v>
      </c>
      <c r="G16" s="3" t="e">
        <f t="shared" si="6"/>
        <v>#DIV/0!</v>
      </c>
      <c r="J16" s="4" t="s">
        <v>14</v>
      </c>
      <c r="K16" s="4"/>
      <c r="M16" s="4"/>
      <c r="N16" s="7">
        <v>110</v>
      </c>
      <c r="O16" s="13"/>
    </row>
    <row r="17" spans="1:14" ht="12.75">
      <c r="A17" s="7">
        <v>6000</v>
      </c>
      <c r="B17" s="3">
        <f t="shared" si="1"/>
        <v>33.22923331921994</v>
      </c>
      <c r="C17" s="3">
        <f t="shared" si="2"/>
        <v>47.85009597967671</v>
      </c>
      <c r="D17" s="3">
        <f t="shared" si="3"/>
        <v>63.43762724578352</v>
      </c>
      <c r="E17" s="3">
        <f t="shared" si="4"/>
        <v>76.42723663420587</v>
      </c>
      <c r="F17" s="3">
        <f t="shared" si="5"/>
        <v>88.61128885125315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35.9983360958216</v>
      </c>
      <c r="C18" s="3">
        <f t="shared" si="2"/>
        <v>51.8376039779831</v>
      </c>
      <c r="D18" s="3">
        <f t="shared" si="3"/>
        <v>68.72409618293214</v>
      </c>
      <c r="E18" s="3">
        <f t="shared" si="4"/>
        <v>82.79617302038967</v>
      </c>
      <c r="F18" s="3">
        <f t="shared" si="5"/>
        <v>95.99556292219091</v>
      </c>
      <c r="G18" s="3" t="e">
        <f t="shared" si="6"/>
        <v>#DIV/0!</v>
      </c>
      <c r="J18" t="s">
        <v>15</v>
      </c>
      <c r="N18" s="7">
        <v>18</v>
      </c>
      <c r="O18" s="13"/>
    </row>
    <row r="19" spans="1:15" ht="12.75">
      <c r="A19" s="7">
        <v>7000</v>
      </c>
      <c r="B19" s="3">
        <f t="shared" si="1"/>
        <v>38.767438872423256</v>
      </c>
      <c r="C19" s="3">
        <f t="shared" si="2"/>
        <v>55.82511197628948</v>
      </c>
      <c r="D19" s="3">
        <f t="shared" si="3"/>
        <v>74.01056512008076</v>
      </c>
      <c r="E19" s="3">
        <f t="shared" si="4"/>
        <v>89.16510940657349</v>
      </c>
      <c r="F19" s="3">
        <f t="shared" si="5"/>
        <v>103.37983699312869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41.53654164902491</v>
      </c>
      <c r="C20" s="3">
        <f t="shared" si="2"/>
        <v>59.812619974595876</v>
      </c>
      <c r="D20" s="3">
        <f t="shared" si="3"/>
        <v>79.29703405722938</v>
      </c>
      <c r="E20" s="3">
        <f t="shared" si="4"/>
        <v>95.53404579275733</v>
      </c>
      <c r="F20" s="3">
        <f t="shared" si="5"/>
        <v>110.76411106406646</v>
      </c>
      <c r="G20" s="3" t="e">
        <f t="shared" si="6"/>
        <v>#DIV/0!</v>
      </c>
      <c r="J20" t="s">
        <v>35</v>
      </c>
      <c r="N20" s="6">
        <f>(N18+2*((N16*N17/100/25.4)-0.2))</f>
        <v>24.529133858267716</v>
      </c>
      <c r="O20" s="1"/>
    </row>
    <row r="21" spans="1:14" ht="12.75">
      <c r="A21" s="7">
        <v>8000</v>
      </c>
      <c r="B21" s="3">
        <f t="shared" si="1"/>
        <v>44.305644425626575</v>
      </c>
      <c r="C21" s="3">
        <f t="shared" si="2"/>
        <v>63.80012797290228</v>
      </c>
      <c r="D21" s="3">
        <f t="shared" si="3"/>
        <v>84.58350299437801</v>
      </c>
      <c r="E21" s="3">
        <f t="shared" si="4"/>
        <v>101.90298217894114</v>
      </c>
      <c r="F21" s="3">
        <f t="shared" si="5"/>
        <v>118.14838513500422</v>
      </c>
      <c r="G21" s="3" t="e">
        <f t="shared" si="6"/>
        <v>#DIV/0!</v>
      </c>
      <c r="J21" t="s">
        <v>36</v>
      </c>
      <c r="N21" s="6">
        <f>N20*PI()</f>
        <v>77.06054672805452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8.888819912891332</v>
      </c>
      <c r="C28" s="24">
        <f t="shared" si="8"/>
        <v>12.79990067456352</v>
      </c>
      <c r="D28" s="24">
        <f t="shared" si="8"/>
        <v>16.96956528824709</v>
      </c>
      <c r="E28" s="24">
        <f t="shared" si="8"/>
        <v>20.444285799650068</v>
      </c>
      <c r="F28" s="24">
        <f t="shared" si="8"/>
        <v>23.703519767710223</v>
      </c>
    </row>
    <row r="29" spans="1:6" ht="12.75">
      <c r="A29" s="22">
        <f t="shared" si="7"/>
        <v>1500</v>
      </c>
      <c r="B29" s="24">
        <f t="shared" si="8"/>
        <v>13.333229869337</v>
      </c>
      <c r="C29" s="24">
        <f t="shared" si="8"/>
        <v>19.19985101184528</v>
      </c>
      <c r="D29" s="24">
        <f t="shared" si="8"/>
        <v>25.454347932370634</v>
      </c>
      <c r="E29" s="24">
        <f t="shared" si="8"/>
        <v>30.666428699475105</v>
      </c>
      <c r="F29" s="24">
        <f t="shared" si="8"/>
        <v>35.55527965156533</v>
      </c>
    </row>
    <row r="30" spans="1:6" ht="12.75">
      <c r="A30" s="22">
        <f t="shared" si="7"/>
        <v>2000</v>
      </c>
      <c r="B30" s="24">
        <f t="shared" si="8"/>
        <v>17.777639825782664</v>
      </c>
      <c r="C30" s="24">
        <f t="shared" si="8"/>
        <v>25.59980134912704</v>
      </c>
      <c r="D30" s="24">
        <f t="shared" si="8"/>
        <v>33.93913057649418</v>
      </c>
      <c r="E30" s="24">
        <f t="shared" si="8"/>
        <v>40.888571599300136</v>
      </c>
      <c r="F30" s="24">
        <f t="shared" si="8"/>
        <v>47.407039535420445</v>
      </c>
    </row>
    <row r="31" spans="1:6" ht="12.75">
      <c r="A31" s="22">
        <f t="shared" si="7"/>
        <v>2500</v>
      </c>
      <c r="B31" s="24">
        <f t="shared" si="8"/>
        <v>22.22204978222833</v>
      </c>
      <c r="C31" s="24">
        <f t="shared" si="8"/>
        <v>31.999751686408796</v>
      </c>
      <c r="D31" s="24">
        <f t="shared" si="8"/>
        <v>42.42391322061773</v>
      </c>
      <c r="E31" s="24">
        <f t="shared" si="8"/>
        <v>51.11071449912516</v>
      </c>
      <c r="F31" s="24">
        <f t="shared" si="8"/>
        <v>59.25879941927554</v>
      </c>
    </row>
    <row r="32" spans="1:6" ht="12.75">
      <c r="A32" s="22">
        <f t="shared" si="7"/>
        <v>3000</v>
      </c>
      <c r="B32" s="24">
        <f t="shared" si="8"/>
        <v>26.666459738674</v>
      </c>
      <c r="C32" s="24">
        <f t="shared" si="8"/>
        <v>38.39970202369056</v>
      </c>
      <c r="D32" s="24">
        <f t="shared" si="8"/>
        <v>50.90869586474127</v>
      </c>
      <c r="E32" s="24">
        <f t="shared" si="8"/>
        <v>61.33285739895021</v>
      </c>
      <c r="F32" s="24">
        <f t="shared" si="8"/>
        <v>71.11055930313066</v>
      </c>
    </row>
    <row r="33" spans="1:6" ht="12.75">
      <c r="A33" s="22">
        <f t="shared" si="7"/>
        <v>3500</v>
      </c>
      <c r="B33" s="24">
        <f t="shared" si="8"/>
        <v>31.11086969511966</v>
      </c>
      <c r="C33" s="24">
        <f t="shared" si="8"/>
        <v>44.7996523609723</v>
      </c>
      <c r="D33" s="24">
        <f t="shared" si="8"/>
        <v>59.3934785088648</v>
      </c>
      <c r="E33" s="24">
        <f t="shared" si="8"/>
        <v>71.55500029877523</v>
      </c>
      <c r="F33" s="24">
        <f t="shared" si="8"/>
        <v>82.96231918698578</v>
      </c>
    </row>
    <row r="34" spans="1:6" ht="12.75">
      <c r="A34" s="22">
        <f t="shared" si="7"/>
        <v>4000</v>
      </c>
      <c r="B34" s="24">
        <f t="shared" si="8"/>
        <v>35.55527965156533</v>
      </c>
      <c r="C34" s="24">
        <f t="shared" si="8"/>
        <v>51.19960269825408</v>
      </c>
      <c r="D34" s="24">
        <f t="shared" si="8"/>
        <v>67.87826115298836</v>
      </c>
      <c r="E34" s="24">
        <f t="shared" si="8"/>
        <v>81.77714319860027</v>
      </c>
      <c r="F34" s="24">
        <f t="shared" si="8"/>
        <v>94.81407907084089</v>
      </c>
    </row>
    <row r="35" spans="1:6" ht="12.75">
      <c r="A35" s="22">
        <f t="shared" si="7"/>
        <v>4500</v>
      </c>
      <c r="B35" s="24">
        <f t="shared" si="8"/>
        <v>39.999689608011</v>
      </c>
      <c r="C35" s="24">
        <f t="shared" si="8"/>
        <v>57.59955303553582</v>
      </c>
      <c r="D35" s="24">
        <f t="shared" si="8"/>
        <v>76.36304379711191</v>
      </c>
      <c r="E35" s="24">
        <f t="shared" si="8"/>
        <v>91.9992860984253</v>
      </c>
      <c r="F35" s="24">
        <f t="shared" si="8"/>
        <v>106.665838954696</v>
      </c>
    </row>
    <row r="36" spans="1:6" ht="12.75">
      <c r="A36" s="22">
        <f t="shared" si="7"/>
        <v>5000</v>
      </c>
      <c r="B36" s="24">
        <f t="shared" si="8"/>
        <v>44.44409956445666</v>
      </c>
      <c r="C36" s="24">
        <f t="shared" si="8"/>
        <v>63.99950337281759</v>
      </c>
      <c r="D36" s="24">
        <f t="shared" si="8"/>
        <v>84.84782644123545</v>
      </c>
      <c r="E36" s="24">
        <f t="shared" si="8"/>
        <v>102.22142899825032</v>
      </c>
      <c r="F36" s="24">
        <f t="shared" si="8"/>
        <v>118.51759883855108</v>
      </c>
    </row>
    <row r="37" spans="1:6" ht="12.75">
      <c r="A37" s="22">
        <f t="shared" si="7"/>
        <v>5500</v>
      </c>
      <c r="B37" s="24">
        <f t="shared" si="8"/>
        <v>48.88850952090233</v>
      </c>
      <c r="C37" s="24">
        <f t="shared" si="8"/>
        <v>70.39945371009935</v>
      </c>
      <c r="D37" s="24">
        <f t="shared" si="8"/>
        <v>93.33260908535898</v>
      </c>
      <c r="E37" s="24">
        <f t="shared" si="8"/>
        <v>112.44357189807539</v>
      </c>
      <c r="F37" s="24">
        <f t="shared" si="8"/>
        <v>130.36935872240625</v>
      </c>
    </row>
    <row r="38" spans="1:6" ht="12.75">
      <c r="A38" s="22">
        <f t="shared" si="7"/>
        <v>6000</v>
      </c>
      <c r="B38" s="24">
        <f t="shared" si="8"/>
        <v>53.332919477348</v>
      </c>
      <c r="C38" s="24">
        <f t="shared" si="8"/>
        <v>76.79940404738112</v>
      </c>
      <c r="D38" s="24">
        <f t="shared" si="8"/>
        <v>101.81739172948254</v>
      </c>
      <c r="E38" s="24">
        <f t="shared" si="8"/>
        <v>122.66571479790042</v>
      </c>
      <c r="F38" s="24">
        <f t="shared" si="8"/>
        <v>142.2211186062613</v>
      </c>
    </row>
    <row r="39" spans="1:7" ht="12.75">
      <c r="A39" s="22">
        <f t="shared" si="7"/>
        <v>6500</v>
      </c>
      <c r="B39" s="24">
        <f t="shared" si="8"/>
        <v>57.77732943379367</v>
      </c>
      <c r="C39" s="24">
        <f t="shared" si="8"/>
        <v>83.19935438466287</v>
      </c>
      <c r="D39" s="24">
        <f t="shared" si="8"/>
        <v>110.30217437360609</v>
      </c>
      <c r="E39" s="24">
        <f t="shared" si="8"/>
        <v>132.88785769772542</v>
      </c>
      <c r="F39" s="24">
        <f t="shared" si="8"/>
        <v>154.0728784901164</v>
      </c>
      <c r="G39" s="5"/>
    </row>
    <row r="40" spans="1:7" ht="12.75">
      <c r="A40" s="22">
        <f t="shared" si="7"/>
        <v>7000</v>
      </c>
      <c r="B40" s="24">
        <f t="shared" si="8"/>
        <v>62.22173939023932</v>
      </c>
      <c r="C40" s="24">
        <f t="shared" si="8"/>
        <v>89.5993047219446</v>
      </c>
      <c r="D40" s="24">
        <f t="shared" si="8"/>
        <v>118.7869570177296</v>
      </c>
      <c r="E40" s="24">
        <f t="shared" si="8"/>
        <v>143.11000059755045</v>
      </c>
      <c r="F40" s="24">
        <f t="shared" si="8"/>
        <v>165.92463837397156</v>
      </c>
      <c r="G40" s="10"/>
    </row>
    <row r="41" spans="1:6" ht="12.75">
      <c r="A41" s="22">
        <f t="shared" si="7"/>
        <v>7500</v>
      </c>
      <c r="B41" s="24">
        <f t="shared" si="8"/>
        <v>66.66614934668499</v>
      </c>
      <c r="C41" s="24">
        <f t="shared" si="8"/>
        <v>95.99925505922639</v>
      </c>
      <c r="D41" s="24">
        <f t="shared" si="8"/>
        <v>127.27173966185316</v>
      </c>
      <c r="E41" s="24">
        <f t="shared" si="8"/>
        <v>153.3321434973755</v>
      </c>
      <c r="F41" s="24">
        <f t="shared" si="8"/>
        <v>177.77639825782666</v>
      </c>
    </row>
    <row r="42" spans="1:7" ht="12.75">
      <c r="A42" s="23">
        <f t="shared" si="7"/>
        <v>8000</v>
      </c>
      <c r="B42" s="24">
        <f t="shared" si="8"/>
        <v>71.11055930313066</v>
      </c>
      <c r="C42" s="24">
        <f t="shared" si="8"/>
        <v>102.39920539650817</v>
      </c>
      <c r="D42" s="24">
        <f t="shared" si="8"/>
        <v>135.75652230597672</v>
      </c>
      <c r="E42" s="24">
        <f t="shared" si="8"/>
        <v>163.55428639720054</v>
      </c>
      <c r="F42" s="24">
        <f t="shared" si="8"/>
        <v>189.62815814168178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J47" sqref="J47"/>
    </sheetView>
  </sheetViews>
  <sheetFormatPr defaultColWidth="9.140625" defaultRowHeight="12.75"/>
  <cols>
    <col min="1" max="1" width="17.5742187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31.5">
      <c r="B1" s="21" t="s">
        <v>23</v>
      </c>
      <c r="C1" s="9"/>
      <c r="D1" s="9"/>
      <c r="E1" s="9"/>
      <c r="F1" s="9"/>
      <c r="G1" s="9"/>
    </row>
    <row r="2" spans="1:7" ht="18">
      <c r="A2" s="25" t="s">
        <v>12</v>
      </c>
      <c r="B2" s="8"/>
      <c r="C2" s="8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5" spans="2:15" ht="12.75">
      <c r="B5" s="19" t="s">
        <v>8</v>
      </c>
      <c r="C5" s="10"/>
      <c r="D5" s="10"/>
      <c r="E5" s="10"/>
      <c r="F5" s="10"/>
      <c r="G5" s="10"/>
      <c r="J5" s="17" t="s">
        <v>5</v>
      </c>
      <c r="K5" s="52" t="s">
        <v>39</v>
      </c>
      <c r="L5" s="52"/>
      <c r="M5" s="52"/>
      <c r="N5" s="18" t="s">
        <v>40</v>
      </c>
      <c r="O5" s="18" t="s">
        <v>41</v>
      </c>
    </row>
    <row r="6" spans="1:15" ht="12.75">
      <c r="A6" s="17" t="s">
        <v>10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6</v>
      </c>
      <c r="J6" t="s">
        <v>37</v>
      </c>
      <c r="K6" s="11">
        <v>17</v>
      </c>
      <c r="L6" s="1" t="s">
        <v>7</v>
      </c>
      <c r="M6" s="12">
        <v>21</v>
      </c>
      <c r="N6" s="13">
        <f aca="true" t="shared" si="0" ref="N6:N12">M6/K6</f>
        <v>1.2352941176470589</v>
      </c>
      <c r="O6" s="1"/>
    </row>
    <row r="7" spans="1:15" ht="12.75">
      <c r="A7" s="7">
        <v>1000</v>
      </c>
      <c r="B7" s="3">
        <f aca="true" t="shared" si="1" ref="B7:B21">$A7/O$7*$N$21/12/5280*60</f>
        <v>7.236361030996022</v>
      </c>
      <c r="C7" s="3">
        <f aca="true" t="shared" si="2" ref="C7:C21">$A7/O$8*$N$21/12/5280*60</f>
        <v>10.420359884634271</v>
      </c>
      <c r="D7" s="3">
        <f aca="true" t="shared" si="3" ref="D7:D21">$A7/O$9*$N$21/12/5280*60</f>
        <v>13.814871059174223</v>
      </c>
      <c r="E7" s="3">
        <f aca="true" t="shared" si="4" ref="E7:E21">$A7/O$10*$N$21/12/5280*60</f>
        <v>16.643630371290847</v>
      </c>
      <c r="F7" s="3">
        <f aca="true" t="shared" si="5" ref="F7:F21">$A7/O$11*$N$21/12/5280*60</f>
        <v>19.296962749322727</v>
      </c>
      <c r="G7" s="3" t="e">
        <f aca="true" t="shared" si="6" ref="G7:G21">$A7/O$12*$N$21/12/5280*60</f>
        <v>#DIV/0!</v>
      </c>
      <c r="J7" t="s">
        <v>0</v>
      </c>
      <c r="K7" s="11">
        <v>14</v>
      </c>
      <c r="L7" s="1" t="s">
        <v>7</v>
      </c>
      <c r="M7" s="12">
        <v>28</v>
      </c>
      <c r="N7" s="13">
        <f t="shared" si="0"/>
        <v>2</v>
      </c>
      <c r="O7" s="13">
        <f>$N$6*N7*$M$12/$K$12</f>
        <v>10.191176470588236</v>
      </c>
    </row>
    <row r="8" spans="1:15" ht="12.75">
      <c r="A8" s="7">
        <v>1500</v>
      </c>
      <c r="B8" s="3">
        <f t="shared" si="1"/>
        <v>10.854541546494033</v>
      </c>
      <c r="C8" s="3">
        <f t="shared" si="2"/>
        <v>15.630539826951404</v>
      </c>
      <c r="D8" s="3">
        <f t="shared" si="3"/>
        <v>20.722306588761334</v>
      </c>
      <c r="E8" s="3">
        <f t="shared" si="4"/>
        <v>24.96544555693627</v>
      </c>
      <c r="F8" s="3">
        <f t="shared" si="5"/>
        <v>28.94544412398409</v>
      </c>
      <c r="G8" s="3" t="e">
        <f t="shared" si="6"/>
        <v>#DIV/0!</v>
      </c>
      <c r="J8" t="s">
        <v>1</v>
      </c>
      <c r="K8" s="11">
        <v>18</v>
      </c>
      <c r="L8" s="1" t="s">
        <v>7</v>
      </c>
      <c r="M8" s="12">
        <v>25</v>
      </c>
      <c r="N8" s="13">
        <f t="shared" si="0"/>
        <v>1.3888888888888888</v>
      </c>
      <c r="O8" s="13">
        <f>$N$6*N8*$M$12/$K$12</f>
        <v>7.077205882352942</v>
      </c>
    </row>
    <row r="9" spans="1:15" ht="12.75">
      <c r="A9" s="7">
        <v>2000</v>
      </c>
      <c r="B9" s="3">
        <f t="shared" si="1"/>
        <v>14.472722061992044</v>
      </c>
      <c r="C9" s="3">
        <f t="shared" si="2"/>
        <v>20.840719769268542</v>
      </c>
      <c r="D9" s="3">
        <f t="shared" si="3"/>
        <v>27.629742118348446</v>
      </c>
      <c r="E9" s="3">
        <f t="shared" si="4"/>
        <v>33.287260742581694</v>
      </c>
      <c r="F9" s="3">
        <f t="shared" si="5"/>
        <v>38.593925498645454</v>
      </c>
      <c r="G9" s="3" t="e">
        <f t="shared" si="6"/>
        <v>#DIV/0!</v>
      </c>
      <c r="J9" t="s">
        <v>2</v>
      </c>
      <c r="K9" s="11">
        <v>21</v>
      </c>
      <c r="L9" s="1" t="s">
        <v>7</v>
      </c>
      <c r="M9" s="12">
        <v>22</v>
      </c>
      <c r="N9" s="13">
        <f t="shared" si="0"/>
        <v>1.0476190476190477</v>
      </c>
      <c r="O9" s="13">
        <f>$N$6*N9*$M$12/$K$12</f>
        <v>5.338235294117648</v>
      </c>
    </row>
    <row r="10" spans="1:15" ht="12.75">
      <c r="A10" s="7">
        <v>2500</v>
      </c>
      <c r="B10" s="3">
        <f t="shared" si="1"/>
        <v>18.090902577490056</v>
      </c>
      <c r="C10" s="3">
        <f t="shared" si="2"/>
        <v>26.05089971158567</v>
      </c>
      <c r="D10" s="3">
        <f t="shared" si="3"/>
        <v>34.53717764793555</v>
      </c>
      <c r="E10" s="3">
        <f t="shared" si="4"/>
        <v>41.60907592822712</v>
      </c>
      <c r="F10" s="3">
        <f t="shared" si="5"/>
        <v>48.24240687330681</v>
      </c>
      <c r="G10" s="3" t="e">
        <f t="shared" si="6"/>
        <v>#DIV/0!</v>
      </c>
      <c r="J10" t="s">
        <v>3</v>
      </c>
      <c r="K10" s="11">
        <v>23</v>
      </c>
      <c r="L10" s="1" t="s">
        <v>7</v>
      </c>
      <c r="M10" s="12">
        <v>20</v>
      </c>
      <c r="N10" s="13">
        <f t="shared" si="0"/>
        <v>0.8695652173913043</v>
      </c>
      <c r="O10" s="13">
        <f>$N$6*N10*$M$12/$K$12</f>
        <v>4.430946291560103</v>
      </c>
    </row>
    <row r="11" spans="1:15" ht="12.75">
      <c r="A11" s="7">
        <v>3000</v>
      </c>
      <c r="B11" s="3">
        <f t="shared" si="1"/>
        <v>21.709083092988067</v>
      </c>
      <c r="C11" s="3">
        <f t="shared" si="2"/>
        <v>31.261079653902808</v>
      </c>
      <c r="D11" s="3">
        <f t="shared" si="3"/>
        <v>41.44461317752267</v>
      </c>
      <c r="E11" s="3">
        <f t="shared" si="4"/>
        <v>49.93089111387254</v>
      </c>
      <c r="F11" s="3">
        <f t="shared" si="5"/>
        <v>57.89088824796818</v>
      </c>
      <c r="G11" s="3" t="e">
        <f t="shared" si="6"/>
        <v>#DIV/0!</v>
      </c>
      <c r="J11" t="s">
        <v>4</v>
      </c>
      <c r="K11" s="11">
        <v>28</v>
      </c>
      <c r="L11" s="1" t="s">
        <v>7</v>
      </c>
      <c r="M11" s="12">
        <v>21</v>
      </c>
      <c r="N11" s="13">
        <f t="shared" si="0"/>
        <v>0.75</v>
      </c>
      <c r="O11" s="13">
        <f>$N$6*N11*$M$12/$K$12</f>
        <v>3.8216911764705883</v>
      </c>
    </row>
    <row r="12" spans="1:15" ht="12.75">
      <c r="A12" s="7">
        <v>3500</v>
      </c>
      <c r="B12" s="3">
        <f t="shared" si="1"/>
        <v>25.32726360848607</v>
      </c>
      <c r="C12" s="3">
        <f t="shared" si="2"/>
        <v>36.471259596219944</v>
      </c>
      <c r="D12" s="3">
        <f t="shared" si="3"/>
        <v>48.35204870710977</v>
      </c>
      <c r="E12" s="3">
        <f t="shared" si="4"/>
        <v>58.252706299517975</v>
      </c>
      <c r="F12" s="3">
        <f t="shared" si="5"/>
        <v>67.53936962262954</v>
      </c>
      <c r="G12" s="3" t="e">
        <f t="shared" si="6"/>
        <v>#DIV/0!</v>
      </c>
      <c r="J12" t="s">
        <v>42</v>
      </c>
      <c r="K12" s="14">
        <v>8</v>
      </c>
      <c r="L12" s="1" t="s">
        <v>7</v>
      </c>
      <c r="M12" s="20">
        <v>33</v>
      </c>
      <c r="N12" s="13">
        <f t="shared" si="0"/>
        <v>4.125</v>
      </c>
      <c r="O12" s="13"/>
    </row>
    <row r="13" spans="1:7" ht="12.75">
      <c r="A13" s="7">
        <v>4000</v>
      </c>
      <c r="B13" s="3">
        <f t="shared" si="1"/>
        <v>28.94544412398409</v>
      </c>
      <c r="C13" s="3">
        <f t="shared" si="2"/>
        <v>41.681439538537084</v>
      </c>
      <c r="D13" s="3">
        <f t="shared" si="3"/>
        <v>55.25948423669689</v>
      </c>
      <c r="E13" s="3">
        <f t="shared" si="4"/>
        <v>66.57452148516339</v>
      </c>
      <c r="F13" s="3">
        <f t="shared" si="5"/>
        <v>77.18785099729091</v>
      </c>
      <c r="G13" s="3" t="e">
        <f t="shared" si="6"/>
        <v>#DIV/0!</v>
      </c>
    </row>
    <row r="14" spans="1:15" ht="12.75">
      <c r="A14" s="7">
        <v>4500</v>
      </c>
      <c r="B14" s="3">
        <f t="shared" si="1"/>
        <v>32.56362463948209</v>
      </c>
      <c r="C14" s="3">
        <f t="shared" si="2"/>
        <v>46.89161948085421</v>
      </c>
      <c r="D14" s="3">
        <f t="shared" si="3"/>
        <v>62.166919766284</v>
      </c>
      <c r="E14" s="3">
        <f t="shared" si="4"/>
        <v>74.89633667080882</v>
      </c>
      <c r="F14" s="3">
        <f t="shared" si="5"/>
        <v>86.83633237195227</v>
      </c>
      <c r="G14" s="3" t="e">
        <f t="shared" si="6"/>
        <v>#DIV/0!</v>
      </c>
      <c r="O14" s="13"/>
    </row>
    <row r="15" spans="1:14" ht="12.75">
      <c r="A15" s="7">
        <v>5000</v>
      </c>
      <c r="B15" s="3">
        <f t="shared" si="1"/>
        <v>36.18180515498011</v>
      </c>
      <c r="C15" s="3">
        <f t="shared" si="2"/>
        <v>52.10179942317134</v>
      </c>
      <c r="D15" s="3">
        <f t="shared" si="3"/>
        <v>69.0743552958711</v>
      </c>
      <c r="E15" s="3">
        <f t="shared" si="4"/>
        <v>83.21815185645424</v>
      </c>
      <c r="F15" s="3">
        <f t="shared" si="5"/>
        <v>96.48481374661363</v>
      </c>
      <c r="G15" s="3" t="e">
        <f t="shared" si="6"/>
        <v>#DIV/0!</v>
      </c>
      <c r="J15" s="53" t="s">
        <v>13</v>
      </c>
      <c r="K15" s="54"/>
      <c r="L15" s="54"/>
      <c r="M15" s="54"/>
      <c r="N15" s="54"/>
    </row>
    <row r="16" spans="1:15" ht="12.75">
      <c r="A16" s="7">
        <v>5500</v>
      </c>
      <c r="B16" s="3">
        <f t="shared" si="1"/>
        <v>39.799985670478115</v>
      </c>
      <c r="C16" s="3">
        <f t="shared" si="2"/>
        <v>57.311979365488476</v>
      </c>
      <c r="D16" s="3">
        <f t="shared" si="3"/>
        <v>75.98179082545823</v>
      </c>
      <c r="E16" s="3">
        <f t="shared" si="4"/>
        <v>91.53996704209968</v>
      </c>
      <c r="F16" s="3">
        <f t="shared" si="5"/>
        <v>106.13329512127498</v>
      </c>
      <c r="G16" s="3" t="e">
        <f t="shared" si="6"/>
        <v>#DIV/0!</v>
      </c>
      <c r="J16" s="4" t="s">
        <v>14</v>
      </c>
      <c r="K16" s="4"/>
      <c r="M16" s="4"/>
      <c r="N16" s="7">
        <v>130</v>
      </c>
      <c r="O16" s="13"/>
    </row>
    <row r="17" spans="1:14" ht="12.75">
      <c r="A17" s="7">
        <v>6000</v>
      </c>
      <c r="B17" s="3">
        <f t="shared" si="1"/>
        <v>43.41816618597613</v>
      </c>
      <c r="C17" s="3">
        <f t="shared" si="2"/>
        <v>62.522159307805616</v>
      </c>
      <c r="D17" s="3">
        <f t="shared" si="3"/>
        <v>82.88922635504534</v>
      </c>
      <c r="E17" s="3">
        <f t="shared" si="4"/>
        <v>99.86178222774508</v>
      </c>
      <c r="F17" s="3">
        <f t="shared" si="5"/>
        <v>115.78177649593636</v>
      </c>
      <c r="G17" s="3" t="e">
        <f t="shared" si="6"/>
        <v>#DIV/0!</v>
      </c>
      <c r="J17" s="4" t="s">
        <v>38</v>
      </c>
      <c r="N17" s="7">
        <v>80</v>
      </c>
    </row>
    <row r="18" spans="1:15" ht="12.75">
      <c r="A18" s="7">
        <v>6500</v>
      </c>
      <c r="B18" s="3">
        <f t="shared" si="1"/>
        <v>47.036346701474145</v>
      </c>
      <c r="C18" s="3">
        <f t="shared" si="2"/>
        <v>67.73233925012275</v>
      </c>
      <c r="D18" s="3">
        <f t="shared" si="3"/>
        <v>89.79666188463244</v>
      </c>
      <c r="E18" s="3">
        <f t="shared" si="4"/>
        <v>108.18359741339052</v>
      </c>
      <c r="F18" s="3">
        <f t="shared" si="5"/>
        <v>125.43025787059773</v>
      </c>
      <c r="G18" s="3" t="e">
        <f t="shared" si="6"/>
        <v>#DIV/0!</v>
      </c>
      <c r="J18" t="s">
        <v>15</v>
      </c>
      <c r="N18" s="7">
        <v>17</v>
      </c>
      <c r="O18" s="13"/>
    </row>
    <row r="19" spans="1:15" ht="12.75">
      <c r="A19" s="7">
        <v>7000</v>
      </c>
      <c r="B19" s="3">
        <f t="shared" si="1"/>
        <v>50.65452721697214</v>
      </c>
      <c r="C19" s="3">
        <f t="shared" si="2"/>
        <v>72.94251919243989</v>
      </c>
      <c r="D19" s="3">
        <f t="shared" si="3"/>
        <v>96.70409741421955</v>
      </c>
      <c r="E19" s="3">
        <f t="shared" si="4"/>
        <v>116.50541259903595</v>
      </c>
      <c r="F19" s="3">
        <f t="shared" si="5"/>
        <v>135.07873924525907</v>
      </c>
      <c r="G19" s="3" t="e">
        <f t="shared" si="6"/>
        <v>#DIV/0!</v>
      </c>
      <c r="O19" s="1"/>
    </row>
    <row r="20" spans="1:15" ht="12.75">
      <c r="A20" s="7">
        <v>7500</v>
      </c>
      <c r="B20" s="3">
        <f t="shared" si="1"/>
        <v>54.27270773247015</v>
      </c>
      <c r="C20" s="3">
        <f t="shared" si="2"/>
        <v>78.15269913475703</v>
      </c>
      <c r="D20" s="3">
        <f t="shared" si="3"/>
        <v>103.61153294380668</v>
      </c>
      <c r="E20" s="3">
        <f t="shared" si="4"/>
        <v>124.82722778468138</v>
      </c>
      <c r="F20" s="3">
        <f t="shared" si="5"/>
        <v>144.72722061992044</v>
      </c>
      <c r="G20" s="3" t="e">
        <f t="shared" si="6"/>
        <v>#DIV/0!</v>
      </c>
      <c r="J20" t="s">
        <v>35</v>
      </c>
      <c r="N20" s="6">
        <f>(N18+2*((N16*N17/100/25.4)-0.2))</f>
        <v>24.788976377952757</v>
      </c>
      <c r="O20" s="1"/>
    </row>
    <row r="21" spans="1:14" ht="12.75">
      <c r="A21" s="7">
        <v>8000</v>
      </c>
      <c r="B21" s="3">
        <f t="shared" si="1"/>
        <v>57.89088824796818</v>
      </c>
      <c r="C21" s="3">
        <f t="shared" si="2"/>
        <v>83.36287907707417</v>
      </c>
      <c r="D21" s="3">
        <f t="shared" si="3"/>
        <v>110.51896847339378</v>
      </c>
      <c r="E21" s="3">
        <f t="shared" si="4"/>
        <v>133.14904297032678</v>
      </c>
      <c r="F21" s="3">
        <f t="shared" si="5"/>
        <v>154.37570199458182</v>
      </c>
      <c r="G21" s="3" t="e">
        <f t="shared" si="6"/>
        <v>#DIV/0!</v>
      </c>
      <c r="J21" t="s">
        <v>36</v>
      </c>
      <c r="N21" s="6">
        <f>N20*PI()</f>
        <v>77.8768660789873</v>
      </c>
    </row>
    <row r="22" spans="1:7" ht="12.75">
      <c r="A22" s="15"/>
      <c r="B22" s="3"/>
      <c r="C22" s="3"/>
      <c r="D22" s="3"/>
      <c r="E22" s="3"/>
      <c r="F22" s="3"/>
      <c r="G22" s="3"/>
    </row>
    <row r="23" spans="1:7" ht="12.75">
      <c r="A23" s="15"/>
      <c r="B23" s="3"/>
      <c r="C23" s="3"/>
      <c r="D23" s="3"/>
      <c r="E23" s="3"/>
      <c r="F23" s="3"/>
      <c r="G23" s="3"/>
    </row>
    <row r="24" spans="1:17" ht="12.75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.75">
      <c r="O25" s="4"/>
      <c r="P25" s="4"/>
      <c r="Q25" s="4"/>
    </row>
    <row r="26" spans="15:17" ht="12.75">
      <c r="O26" s="4"/>
      <c r="P26" s="4"/>
      <c r="Q26" s="4"/>
    </row>
    <row r="27" spans="1:6" ht="12.75">
      <c r="A27" s="38" t="s">
        <v>10</v>
      </c>
      <c r="B27" s="3"/>
      <c r="C27" s="19" t="s">
        <v>11</v>
      </c>
      <c r="D27" s="3"/>
      <c r="E27" s="3"/>
      <c r="F27" s="3"/>
    </row>
    <row r="28" spans="1:6" ht="12.75">
      <c r="A28" s="22">
        <f aca="true" t="shared" si="7" ref="A28:A42">A7</f>
        <v>1000</v>
      </c>
      <c r="B28" s="24">
        <f aca="true" t="shared" si="8" ref="B28:F42">SUM(B7*1.605)</f>
        <v>11.614359454748616</v>
      </c>
      <c r="C28" s="24">
        <f t="shared" si="8"/>
        <v>16.724677614838004</v>
      </c>
      <c r="D28" s="24">
        <f t="shared" si="8"/>
        <v>22.17286804997463</v>
      </c>
      <c r="E28" s="24">
        <f t="shared" si="8"/>
        <v>26.71302674592181</v>
      </c>
      <c r="F28" s="24">
        <f t="shared" si="8"/>
        <v>30.97162521266298</v>
      </c>
    </row>
    <row r="29" spans="1:6" ht="12.75">
      <c r="A29" s="22">
        <f t="shared" si="7"/>
        <v>1500</v>
      </c>
      <c r="B29" s="24">
        <f t="shared" si="8"/>
        <v>17.421539182122924</v>
      </c>
      <c r="C29" s="24">
        <f t="shared" si="8"/>
        <v>25.087016422257005</v>
      </c>
      <c r="D29" s="24">
        <f t="shared" si="8"/>
        <v>33.259302074961944</v>
      </c>
      <c r="E29" s="24">
        <f t="shared" si="8"/>
        <v>40.06954011888271</v>
      </c>
      <c r="F29" s="24">
        <f t="shared" si="8"/>
        <v>46.457437818994464</v>
      </c>
    </row>
    <row r="30" spans="1:6" ht="12.75">
      <c r="A30" s="22">
        <f t="shared" si="7"/>
        <v>2000</v>
      </c>
      <c r="B30" s="24">
        <f t="shared" si="8"/>
        <v>23.228718909497232</v>
      </c>
      <c r="C30" s="24">
        <f t="shared" si="8"/>
        <v>33.44935522967601</v>
      </c>
      <c r="D30" s="24">
        <f t="shared" si="8"/>
        <v>44.34573609994926</v>
      </c>
      <c r="E30" s="24">
        <f t="shared" si="8"/>
        <v>53.42605349184362</v>
      </c>
      <c r="F30" s="24">
        <f t="shared" si="8"/>
        <v>61.94325042532596</v>
      </c>
    </row>
    <row r="31" spans="1:6" ht="12.75">
      <c r="A31" s="22">
        <f t="shared" si="7"/>
        <v>2500</v>
      </c>
      <c r="B31" s="24">
        <f t="shared" si="8"/>
        <v>29.03589863687154</v>
      </c>
      <c r="C31" s="24">
        <f t="shared" si="8"/>
        <v>41.811694037095</v>
      </c>
      <c r="D31" s="24">
        <f t="shared" si="8"/>
        <v>55.432170124936555</v>
      </c>
      <c r="E31" s="24">
        <f t="shared" si="8"/>
        <v>66.78256686480452</v>
      </c>
      <c r="F31" s="24">
        <f t="shared" si="8"/>
        <v>77.42906303165744</v>
      </c>
    </row>
    <row r="32" spans="1:6" ht="12.75">
      <c r="A32" s="22">
        <f t="shared" si="7"/>
        <v>3000</v>
      </c>
      <c r="B32" s="24">
        <f t="shared" si="8"/>
        <v>34.84307836424585</v>
      </c>
      <c r="C32" s="24">
        <f t="shared" si="8"/>
        <v>50.17403284451401</v>
      </c>
      <c r="D32" s="24">
        <f t="shared" si="8"/>
        <v>66.51860414992389</v>
      </c>
      <c r="E32" s="24">
        <f t="shared" si="8"/>
        <v>80.13908023776543</v>
      </c>
      <c r="F32" s="24">
        <f t="shared" si="8"/>
        <v>92.91487563798893</v>
      </c>
    </row>
    <row r="33" spans="1:6" ht="12.75">
      <c r="A33" s="22">
        <f t="shared" si="7"/>
        <v>3500</v>
      </c>
      <c r="B33" s="24">
        <f t="shared" si="8"/>
        <v>40.650258091620145</v>
      </c>
      <c r="C33" s="24">
        <f t="shared" si="8"/>
        <v>58.53637165193301</v>
      </c>
      <c r="D33" s="24">
        <f t="shared" si="8"/>
        <v>77.60503817491119</v>
      </c>
      <c r="E33" s="24">
        <f t="shared" si="8"/>
        <v>93.49559361072635</v>
      </c>
      <c r="F33" s="24">
        <f t="shared" si="8"/>
        <v>108.4006882443204</v>
      </c>
    </row>
    <row r="34" spans="1:6" ht="12.75">
      <c r="A34" s="22">
        <f t="shared" si="7"/>
        <v>4000</v>
      </c>
      <c r="B34" s="24">
        <f t="shared" si="8"/>
        <v>46.457437818994464</v>
      </c>
      <c r="C34" s="24">
        <f t="shared" si="8"/>
        <v>66.89871045935202</v>
      </c>
      <c r="D34" s="24">
        <f t="shared" si="8"/>
        <v>88.69147219989851</v>
      </c>
      <c r="E34" s="24">
        <f t="shared" si="8"/>
        <v>106.85210698368724</v>
      </c>
      <c r="F34" s="24">
        <f t="shared" si="8"/>
        <v>123.88650085065191</v>
      </c>
    </row>
    <row r="35" spans="1:6" ht="12.75">
      <c r="A35" s="22">
        <f t="shared" si="7"/>
        <v>4500</v>
      </c>
      <c r="B35" s="24">
        <f t="shared" si="8"/>
        <v>52.26461754636876</v>
      </c>
      <c r="C35" s="24">
        <f t="shared" si="8"/>
        <v>75.26104926677101</v>
      </c>
      <c r="D35" s="24">
        <f t="shared" si="8"/>
        <v>99.77790622488583</v>
      </c>
      <c r="E35" s="24">
        <f t="shared" si="8"/>
        <v>120.20862035664815</v>
      </c>
      <c r="F35" s="24">
        <f t="shared" si="8"/>
        <v>139.3723134569834</v>
      </c>
    </row>
    <row r="36" spans="1:6" ht="12.75">
      <c r="A36" s="22">
        <f t="shared" si="7"/>
        <v>5000</v>
      </c>
      <c r="B36" s="24">
        <f t="shared" si="8"/>
        <v>58.07179727374308</v>
      </c>
      <c r="C36" s="24">
        <f t="shared" si="8"/>
        <v>83.62338807419</v>
      </c>
      <c r="D36" s="24">
        <f t="shared" si="8"/>
        <v>110.86434024987311</v>
      </c>
      <c r="E36" s="24">
        <f t="shared" si="8"/>
        <v>133.56513372960904</v>
      </c>
      <c r="F36" s="24">
        <f t="shared" si="8"/>
        <v>154.85812606331487</v>
      </c>
    </row>
    <row r="37" spans="1:6" ht="12.75">
      <c r="A37" s="22">
        <f t="shared" si="7"/>
        <v>5500</v>
      </c>
      <c r="B37" s="24">
        <f t="shared" si="8"/>
        <v>63.87897700111738</v>
      </c>
      <c r="C37" s="24">
        <f t="shared" si="8"/>
        <v>91.985726881609</v>
      </c>
      <c r="D37" s="24">
        <f t="shared" si="8"/>
        <v>121.95077427486046</v>
      </c>
      <c r="E37" s="24">
        <f t="shared" si="8"/>
        <v>146.92164710256998</v>
      </c>
      <c r="F37" s="24">
        <f t="shared" si="8"/>
        <v>170.34393866964635</v>
      </c>
    </row>
    <row r="38" spans="1:6" ht="12.75">
      <c r="A38" s="22">
        <f t="shared" si="7"/>
        <v>6000</v>
      </c>
      <c r="B38" s="24">
        <f t="shared" si="8"/>
        <v>69.6861567284917</v>
      </c>
      <c r="C38" s="24">
        <f t="shared" si="8"/>
        <v>100.34806568902802</v>
      </c>
      <c r="D38" s="24">
        <f t="shared" si="8"/>
        <v>133.03720829984778</v>
      </c>
      <c r="E38" s="24">
        <f t="shared" si="8"/>
        <v>160.27816047553085</v>
      </c>
      <c r="F38" s="24">
        <f t="shared" si="8"/>
        <v>185.82975127597786</v>
      </c>
    </row>
    <row r="39" spans="1:7" ht="12.75">
      <c r="A39" s="22">
        <f t="shared" si="7"/>
        <v>6500</v>
      </c>
      <c r="B39" s="24">
        <f t="shared" si="8"/>
        <v>75.493336455866</v>
      </c>
      <c r="C39" s="24">
        <f t="shared" si="8"/>
        <v>108.71040449644701</v>
      </c>
      <c r="D39" s="24">
        <f t="shared" si="8"/>
        <v>144.12364232483506</v>
      </c>
      <c r="E39" s="24">
        <f t="shared" si="8"/>
        <v>173.6346738484918</v>
      </c>
      <c r="F39" s="24">
        <f t="shared" si="8"/>
        <v>201.31556388230936</v>
      </c>
      <c r="G39" s="5"/>
    </row>
    <row r="40" spans="1:7" ht="12.75">
      <c r="A40" s="22">
        <f t="shared" si="7"/>
        <v>7000</v>
      </c>
      <c r="B40" s="24">
        <f t="shared" si="8"/>
        <v>81.30051618324029</v>
      </c>
      <c r="C40" s="24">
        <f t="shared" si="8"/>
        <v>117.07274330386602</v>
      </c>
      <c r="D40" s="24">
        <f t="shared" si="8"/>
        <v>155.21007634982237</v>
      </c>
      <c r="E40" s="24">
        <f t="shared" si="8"/>
        <v>186.9911872214527</v>
      </c>
      <c r="F40" s="24">
        <f t="shared" si="8"/>
        <v>216.8013764886408</v>
      </c>
      <c r="G40" s="10"/>
    </row>
    <row r="41" spans="1:6" ht="12.75">
      <c r="A41" s="22">
        <f t="shared" si="7"/>
        <v>7500</v>
      </c>
      <c r="B41" s="24">
        <f t="shared" si="8"/>
        <v>87.1076959106146</v>
      </c>
      <c r="C41" s="24">
        <f t="shared" si="8"/>
        <v>125.43508211128503</v>
      </c>
      <c r="D41" s="24">
        <f t="shared" si="8"/>
        <v>166.2965103748097</v>
      </c>
      <c r="E41" s="24">
        <f t="shared" si="8"/>
        <v>200.34770059441362</v>
      </c>
      <c r="F41" s="24">
        <f t="shared" si="8"/>
        <v>232.28718909497232</v>
      </c>
    </row>
    <row r="42" spans="1:7" ht="12.75">
      <c r="A42" s="23">
        <f t="shared" si="7"/>
        <v>8000</v>
      </c>
      <c r="B42" s="24">
        <f t="shared" si="8"/>
        <v>92.91487563798893</v>
      </c>
      <c r="C42" s="24">
        <f t="shared" si="8"/>
        <v>133.79742091870403</v>
      </c>
      <c r="D42" s="24">
        <f t="shared" si="8"/>
        <v>177.38294439979703</v>
      </c>
      <c r="E42" s="24">
        <f t="shared" si="8"/>
        <v>213.70421396737447</v>
      </c>
      <c r="F42" s="24">
        <f t="shared" si="8"/>
        <v>247.77300170130383</v>
      </c>
      <c r="G42" s="2"/>
    </row>
    <row r="43" spans="1:7" ht="12.75">
      <c r="A43" s="17"/>
      <c r="B43" s="17" t="s">
        <v>0</v>
      </c>
      <c r="C43" s="17" t="s">
        <v>1</v>
      </c>
      <c r="D43" s="17" t="s">
        <v>43</v>
      </c>
      <c r="E43" s="29" t="s">
        <v>44</v>
      </c>
      <c r="F43" s="29" t="s">
        <v>45</v>
      </c>
      <c r="G43" s="2"/>
    </row>
    <row r="44" spans="3:7" ht="12.75">
      <c r="C44" s="2"/>
      <c r="D44" s="2"/>
      <c r="E44" s="2"/>
      <c r="F44" s="2"/>
      <c r="G44" s="2"/>
    </row>
    <row r="45" spans="3:4" ht="12.75">
      <c r="C45" s="2"/>
      <c r="D45" s="2"/>
    </row>
    <row r="46" spans="2:7" ht="12.75">
      <c r="B46" s="10"/>
      <c r="C46" s="10"/>
      <c r="D46" s="10"/>
      <c r="E46" s="10"/>
      <c r="F46" s="10"/>
      <c r="G46" s="10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64" s="5" customFormat="1" ht="26.25" customHeight="1"/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Jens Pedersen</cp:lastModifiedBy>
  <cp:lastPrinted>2003-06-01T00:30:20Z</cp:lastPrinted>
  <dcterms:created xsi:type="dcterms:W3CDTF">2001-12-21T18:33:00Z</dcterms:created>
  <dcterms:modified xsi:type="dcterms:W3CDTF">2004-10-01T11:40:52Z</dcterms:modified>
  <cp:category/>
  <cp:version/>
  <cp:contentType/>
  <cp:contentStatus/>
</cp:coreProperties>
</file>